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公立大学法人\府立医科大学\各課専用\経理課\経理室\会計担当\■コピー関係一件（入札・支払・保守契約）\■複写機入札\０５年度\28台入札\01-入札公告\"/>
    </mc:Choice>
  </mc:AlternateContent>
  <xr:revisionPtr revIDLastSave="0" documentId="13_ncr:1_{95F17A06-BFC3-4778-BF32-B5A1061F57B7}" xr6:coauthVersionLast="36" xr6:coauthVersionMax="36" xr10:uidLastSave="{00000000-0000-0000-0000-000000000000}"/>
  <bookViews>
    <workbookView xWindow="0" yWindow="0" windowWidth="19560" windowHeight="7500" xr2:uid="{FC4A06E4-7845-409A-BCA9-F3C96A78C6FC}"/>
  </bookViews>
  <sheets>
    <sheet name="入札書" sheetId="1" r:id="rId1"/>
    <sheet name="入札書別紙 " sheetId="6" r:id="rId2"/>
    <sheet name="再入札書別紙" sheetId="5" r:id="rId3"/>
  </sheets>
  <definedNames>
    <definedName name="_xlnm.Print_Area" localSheetId="2">再入札書別紙!$A$1:$R$52</definedName>
    <definedName name="_xlnm.Print_Area" localSheetId="0">入札書!$A$1:$AR$54</definedName>
    <definedName name="_xlnm.Print_Area" localSheetId="1">'入札書別紙 '!$A$1:$Q$54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6" l="1"/>
  <c r="H52" i="5"/>
  <c r="H50" i="5" l="1"/>
  <c r="F49" i="5"/>
  <c r="H49" i="5"/>
  <c r="H46" i="5"/>
  <c r="H42" i="5"/>
  <c r="H41" i="5"/>
  <c r="F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7" i="5"/>
  <c r="H16" i="5"/>
  <c r="F16" i="5"/>
  <c r="H15" i="5"/>
  <c r="H14" i="5"/>
  <c r="H13" i="5"/>
  <c r="H12" i="5"/>
  <c r="H11" i="5"/>
  <c r="H8" i="5"/>
  <c r="H7" i="5"/>
  <c r="F7" i="5"/>
  <c r="H6" i="5"/>
  <c r="H5" i="5"/>
  <c r="H4" i="5"/>
  <c r="H46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41" i="6" l="1"/>
  <c r="H15" i="6"/>
  <c r="H14" i="6"/>
  <c r="H13" i="6"/>
  <c r="H12" i="6"/>
  <c r="H11" i="6"/>
  <c r="H16" i="6" s="1"/>
  <c r="H6" i="6"/>
  <c r="H5" i="6"/>
  <c r="H4" i="6"/>
  <c r="H7" i="6" l="1"/>
  <c r="F48" i="6"/>
  <c r="F47" i="6"/>
  <c r="H49" i="6"/>
  <c r="F46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5" i="6"/>
  <c r="F14" i="6"/>
  <c r="F13" i="6"/>
  <c r="F12" i="6"/>
  <c r="F11" i="6"/>
  <c r="F16" i="6" s="1"/>
  <c r="H17" i="6" s="1"/>
  <c r="F6" i="6"/>
  <c r="F5" i="6"/>
  <c r="F4" i="6"/>
  <c r="F49" i="6" l="1"/>
  <c r="F41" i="6"/>
  <c r="H42" i="6" s="1"/>
  <c r="F7" i="6"/>
  <c r="H8" i="6" s="1"/>
  <c r="H50" i="6"/>
  <c r="F48" i="5"/>
  <c r="F47" i="5"/>
  <c r="F46" i="5"/>
  <c r="F40" i="5"/>
  <c r="F15" i="5"/>
  <c r="F13" i="5"/>
  <c r="F6" i="5"/>
  <c r="F12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14" i="5"/>
  <c r="F11" i="5"/>
  <c r="F5" i="5"/>
  <c r="F4" i="5"/>
</calcChain>
</file>

<file path=xl/sharedStrings.xml><?xml version="1.0" encoding="utf-8"?>
<sst xmlns="http://schemas.openxmlformats.org/spreadsheetml/2006/main" count="545" uniqueCount="94">
  <si>
    <t>入　札　書</t>
    <rPh sb="0" eb="1">
      <t>ニュウ</t>
    </rPh>
    <rPh sb="2" eb="3">
      <t>サツ</t>
    </rPh>
    <rPh sb="4" eb="5">
      <t>ショ</t>
    </rPh>
    <phoneticPr fontId="3"/>
  </si>
  <si>
    <t>内容</t>
    <rPh sb="0" eb="2">
      <t>ナイヨウ</t>
    </rPh>
    <phoneticPr fontId="3"/>
  </si>
  <si>
    <t>品目</t>
    <rPh sb="0" eb="2">
      <t>ヒンモク</t>
    </rPh>
    <phoneticPr fontId="3"/>
  </si>
  <si>
    <t>呼称</t>
    <rPh sb="0" eb="2">
      <t>コショウ</t>
    </rPh>
    <phoneticPr fontId="3"/>
  </si>
  <si>
    <t>数量</t>
    <rPh sb="0" eb="2">
      <t>スウリョウ</t>
    </rPh>
    <phoneticPr fontId="3"/>
  </si>
  <si>
    <t>単価（税抜：円）</t>
    <rPh sb="0" eb="2">
      <t>タンカ</t>
    </rPh>
    <rPh sb="3" eb="5">
      <t>ゼイヌ</t>
    </rPh>
    <rPh sb="6" eb="7">
      <t>エン</t>
    </rPh>
    <phoneticPr fontId="3"/>
  </si>
  <si>
    <t>金額（税抜：円）</t>
    <rPh sb="0" eb="2">
      <t>キンガク</t>
    </rPh>
    <rPh sb="3" eb="5">
      <t>ゼイヌ</t>
    </rPh>
    <rPh sb="6" eb="7">
      <t>エン</t>
    </rPh>
    <phoneticPr fontId="3"/>
  </si>
  <si>
    <t>別紙のとおり</t>
    <rPh sb="0" eb="2">
      <t>ベッシ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</si>
  <si>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</si>
  <si>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3"/>
  </si>
  <si>
    <t>入札条件を承知の上、上記のとおり入札します。</t>
    <rPh sb="0" eb="2">
      <t>ニュウサツ</t>
    </rPh>
    <rPh sb="2" eb="4">
      <t>ジョウケン</t>
    </rPh>
    <rPh sb="5" eb="7">
      <t>ショウチ</t>
    </rPh>
    <rPh sb="8" eb="9">
      <t>ウエ</t>
    </rPh>
    <rPh sb="10" eb="12">
      <t>ジョウキ</t>
    </rPh>
    <rPh sb="16" eb="18">
      <t>ニュウサツ</t>
    </rPh>
    <phoneticPr fontId="3"/>
  </si>
  <si>
    <t>令和　　 年　　月 　　日</t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</si>
  <si>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</si>
  <si>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</si>
  <si>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</si>
  <si>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</si>
  <si>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京都府公立大学法人</t>
    <rPh sb="0" eb="3">
      <t>キョウトフ</t>
    </rPh>
    <rPh sb="3" eb="5">
      <t>コウリツ</t>
    </rPh>
    <rPh sb="5" eb="7">
      <t>ダイガク</t>
    </rPh>
    <rPh sb="7" eb="9">
      <t>ホウジン</t>
    </rPh>
    <phoneticPr fontId="3"/>
  </si>
  <si>
    <t>理事長</t>
    <rPh sb="0" eb="3">
      <t>リジチョウ</t>
    </rPh>
    <phoneticPr fontId="3"/>
  </si>
  <si>
    <t>様</t>
    <rPh sb="0" eb="1">
      <t>サマ</t>
    </rPh>
    <phoneticPr fontId="3"/>
  </si>
  <si>
    <t>再　入　札　書</t>
    <rPh sb="0" eb="1">
      <t>サイ</t>
    </rPh>
    <rPh sb="2" eb="3">
      <t>ニュウ</t>
    </rPh>
    <rPh sb="4" eb="5">
      <t>サツ</t>
    </rPh>
    <rPh sb="6" eb="7">
      <t>ショ</t>
    </rPh>
    <phoneticPr fontId="3"/>
  </si>
  <si>
    <t>令和　 　年　　 月  　　日</t>
    <phoneticPr fontId="3"/>
  </si>
  <si>
    <t>整理
番号</t>
    <rPh sb="0" eb="2">
      <t>セイリ</t>
    </rPh>
    <rPh sb="3" eb="5">
      <t>バンゴウ</t>
    </rPh>
    <phoneticPr fontId="3"/>
  </si>
  <si>
    <t>機種</t>
    <rPh sb="0" eb="2">
      <t>キシュ</t>
    </rPh>
    <phoneticPr fontId="3"/>
  </si>
  <si>
    <t>月間使用予定枚数(B)</t>
    <rPh sb="0" eb="2">
      <t>ゲッカン</t>
    </rPh>
    <rPh sb="2" eb="4">
      <t>シヨウ</t>
    </rPh>
    <rPh sb="4" eb="6">
      <t>ヨテイ</t>
    </rPh>
    <rPh sb="6" eb="8">
      <t>マイスウ</t>
    </rPh>
    <phoneticPr fontId="3"/>
  </si>
  <si>
    <t>単価（税抜）（A）</t>
    <rPh sb="0" eb="2">
      <t>タンカ</t>
    </rPh>
    <rPh sb="3" eb="5">
      <t>ゼイヌ</t>
    </rPh>
    <phoneticPr fontId="3"/>
  </si>
  <si>
    <t>基本料金（１ヶ月）（税抜）
（Ｃ）</t>
    <rPh sb="0" eb="2">
      <t>キホン</t>
    </rPh>
    <rPh sb="2" eb="4">
      <t>リョウキン</t>
    </rPh>
    <rPh sb="7" eb="8">
      <t>ゲツ</t>
    </rPh>
    <rPh sb="10" eb="12">
      <t>ゼイヌ</t>
    </rPh>
    <phoneticPr fontId="3"/>
  </si>
  <si>
    <t>所属（納品場所）</t>
    <rPh sb="0" eb="2">
      <t>ショゾク</t>
    </rPh>
    <rPh sb="3" eb="5">
      <t>ノウヒン</t>
    </rPh>
    <rPh sb="5" eb="7">
      <t>バショ</t>
    </rPh>
    <phoneticPr fontId="3"/>
  </si>
  <si>
    <t>ﾌｨﾆｯｼｬｰ</t>
    <phoneticPr fontId="3"/>
  </si>
  <si>
    <t>ﾌﾟﾘﾝﾀｰ</t>
    <phoneticPr fontId="3"/>
  </si>
  <si>
    <t>ｽｷｬﾅ</t>
    <phoneticPr fontId="3"/>
  </si>
  <si>
    <t>FAX</t>
    <phoneticPr fontId="3"/>
  </si>
  <si>
    <t>その他</t>
    <rPh sb="2" eb="3">
      <t>タ</t>
    </rPh>
    <phoneticPr fontId="3"/>
  </si>
  <si>
    <t>ｷｰｶｰﾄﾞ</t>
    <phoneticPr fontId="3"/>
  </si>
  <si>
    <t>モノクロ
70枚/分以上機</t>
    <rPh sb="7" eb="8">
      <t>マイ</t>
    </rPh>
    <rPh sb="9" eb="10">
      <t>フン</t>
    </rPh>
    <rPh sb="10" eb="12">
      <t>イジョウ</t>
    </rPh>
    <rPh sb="12" eb="13">
      <t>キ</t>
    </rPh>
    <phoneticPr fontId="3"/>
  </si>
  <si>
    <t>医大</t>
    <rPh sb="0" eb="2">
      <t>イダイ</t>
    </rPh>
    <phoneticPr fontId="3"/>
  </si>
  <si>
    <t>○</t>
    <phoneticPr fontId="3"/>
  </si>
  <si>
    <t>府大</t>
    <rPh sb="0" eb="2">
      <t>フダイ</t>
    </rPh>
    <phoneticPr fontId="3"/>
  </si>
  <si>
    <t>計</t>
    <rPh sb="0" eb="1">
      <t>ケイ</t>
    </rPh>
    <phoneticPr fontId="3"/>
  </si>
  <si>
    <t>（Ｄ）</t>
    <phoneticPr fontId="3"/>
  </si>
  <si>
    <t>（Ｅ）</t>
    <phoneticPr fontId="3"/>
  </si>
  <si>
    <t>入札書記載金額（Ｄ）＋（Ｅ）</t>
    <rPh sb="0" eb="3">
      <t>ニュウサツショ</t>
    </rPh>
    <rPh sb="3" eb="5">
      <t>キサイ</t>
    </rPh>
    <rPh sb="5" eb="7">
      <t>キンガク</t>
    </rPh>
    <phoneticPr fontId="3"/>
  </si>
  <si>
    <t>（税抜額・１円未満切り捨て）</t>
    <phoneticPr fontId="3"/>
  </si>
  <si>
    <t>２</t>
    <phoneticPr fontId="3"/>
  </si>
  <si>
    <t>モノクロ
60枚/分以上機</t>
    <rPh sb="7" eb="8">
      <t>マイ</t>
    </rPh>
    <rPh sb="9" eb="10">
      <t>フン</t>
    </rPh>
    <rPh sb="10" eb="12">
      <t>イジョウ</t>
    </rPh>
    <rPh sb="12" eb="13">
      <t>キ</t>
    </rPh>
    <phoneticPr fontId="3"/>
  </si>
  <si>
    <t>３</t>
    <phoneticPr fontId="3"/>
  </si>
  <si>
    <t>モノクロ
40枚/分以上機</t>
    <rPh sb="7" eb="8">
      <t>マイ</t>
    </rPh>
    <rPh sb="9" eb="10">
      <t>フン</t>
    </rPh>
    <rPh sb="10" eb="12">
      <t>イジョウ</t>
    </rPh>
    <rPh sb="12" eb="13">
      <t>キ</t>
    </rPh>
    <phoneticPr fontId="3"/>
  </si>
  <si>
    <t>金　田　 章　裕</t>
  </si>
  <si>
    <t>別紙のとおり</t>
  </si>
  <si>
    <t>令和５年10月１日から令和11年９月30日まで</t>
    <phoneticPr fontId="3"/>
  </si>
  <si>
    <t>※請求は月単位（毎月）のため、(A)×(B)の時点で１円未満の端数を切捨て、６年間(72ヶ月)の総額で積算願います。</t>
    <rPh sb="1" eb="3">
      <t>セイキュウ</t>
    </rPh>
    <rPh sb="4" eb="7">
      <t>ツキタンイ</t>
    </rPh>
    <rPh sb="8" eb="10">
      <t>マイツキ</t>
    </rPh>
    <rPh sb="23" eb="25">
      <t>ジテン</t>
    </rPh>
    <rPh sb="27" eb="28">
      <t>エン</t>
    </rPh>
    <rPh sb="28" eb="30">
      <t>ミマン</t>
    </rPh>
    <rPh sb="31" eb="33">
      <t>ハスウ</t>
    </rPh>
    <rPh sb="34" eb="36">
      <t>キリス</t>
    </rPh>
    <rPh sb="39" eb="41">
      <t>ネンカン</t>
    </rPh>
    <rPh sb="45" eb="46">
      <t>ゲツ</t>
    </rPh>
    <rPh sb="48" eb="50">
      <t>ソウガク</t>
    </rPh>
    <rPh sb="51" eb="53">
      <t>セキサン</t>
    </rPh>
    <rPh sb="53" eb="54">
      <t>ネガ</t>
    </rPh>
    <phoneticPr fontId="3"/>
  </si>
  <si>
    <t>情報・研究支援課</t>
    <rPh sb="0" eb="2">
      <t>ジョウホウ</t>
    </rPh>
    <rPh sb="3" eb="5">
      <t>ケンキュウ</t>
    </rPh>
    <rPh sb="5" eb="7">
      <t>シエン</t>
    </rPh>
    <rPh sb="7" eb="8">
      <t>カ</t>
    </rPh>
    <phoneticPr fontId="2"/>
  </si>
  <si>
    <t>〇</t>
  </si>
  <si>
    <t>〇</t>
    <phoneticPr fontId="3"/>
  </si>
  <si>
    <t>臨床治験センター</t>
    <rPh sb="0" eb="4">
      <t>リンショウチケン</t>
    </rPh>
    <phoneticPr fontId="2"/>
  </si>
  <si>
    <t>生命環境学部5号館</t>
    <rPh sb="0" eb="2">
      <t>セイメイ</t>
    </rPh>
    <rPh sb="2" eb="4">
      <t>カンキョウ</t>
    </rPh>
    <rPh sb="4" eb="6">
      <t>ガクブ</t>
    </rPh>
    <rPh sb="7" eb="9">
      <t>ゴウカン</t>
    </rPh>
    <phoneticPr fontId="2"/>
  </si>
  <si>
    <t>医大</t>
    <rPh sb="0" eb="2">
      <t>イダイ</t>
    </rPh>
    <phoneticPr fontId="2"/>
  </si>
  <si>
    <t>府大</t>
    <rPh sb="0" eb="2">
      <t>フダイ</t>
    </rPh>
    <phoneticPr fontId="2"/>
  </si>
  <si>
    <t>北部</t>
    <rPh sb="0" eb="2">
      <t>ホクブ</t>
    </rPh>
    <phoneticPr fontId="2"/>
  </si>
  <si>
    <t>Ａ８号病舎</t>
    <rPh sb="2" eb="3">
      <t>ゴウ</t>
    </rPh>
    <rPh sb="3" eb="5">
      <t>ビョウシャ</t>
    </rPh>
    <phoneticPr fontId="2"/>
  </si>
  <si>
    <t>経理課（検収センター）</t>
    <rPh sb="0" eb="3">
      <t>ケイリカ</t>
    </rPh>
    <rPh sb="4" eb="6">
      <t>ケンシュウ</t>
    </rPh>
    <phoneticPr fontId="2"/>
  </si>
  <si>
    <t>小児医療センター（外来）</t>
    <rPh sb="0" eb="4">
      <t>ショウニイリョウ</t>
    </rPh>
    <rPh sb="9" eb="11">
      <t>ガイライ</t>
    </rPh>
    <phoneticPr fontId="2"/>
  </si>
  <si>
    <t>Ａ６号病舎</t>
    <rPh sb="2" eb="3">
      <t>ゴウ</t>
    </rPh>
    <rPh sb="3" eb="5">
      <t>ビョウシャ</t>
    </rPh>
    <phoneticPr fontId="2"/>
  </si>
  <si>
    <t>Ｄ６号病舎</t>
    <rPh sb="2" eb="3">
      <t>ゴウ</t>
    </rPh>
    <rPh sb="3" eb="5">
      <t>ビョウシャ</t>
    </rPh>
    <phoneticPr fontId="2"/>
  </si>
  <si>
    <t>耳鼻咽喉科（外来）</t>
    <rPh sb="0" eb="5">
      <t>ジビインコウカ</t>
    </rPh>
    <rPh sb="6" eb="8">
      <t>ガイライ</t>
    </rPh>
    <phoneticPr fontId="2"/>
  </si>
  <si>
    <t>薬剤部（薬品情報室）</t>
    <rPh sb="0" eb="3">
      <t>ヤクザイブ</t>
    </rPh>
    <rPh sb="4" eb="6">
      <t>ヤクヒン</t>
    </rPh>
    <rPh sb="6" eb="9">
      <t>ジョウホウシツ</t>
    </rPh>
    <phoneticPr fontId="2"/>
  </si>
  <si>
    <t>感染制御・検査医学</t>
    <rPh sb="0" eb="4">
      <t>カンセンセイギョ</t>
    </rPh>
    <rPh sb="5" eb="7">
      <t>ケンサ</t>
    </rPh>
    <rPh sb="7" eb="9">
      <t>イガク</t>
    </rPh>
    <phoneticPr fontId="2"/>
  </si>
  <si>
    <t>基礎老化部門　神経内科</t>
    <rPh sb="0" eb="4">
      <t>キソロウカ</t>
    </rPh>
    <rPh sb="4" eb="6">
      <t>ブモン</t>
    </rPh>
    <rPh sb="7" eb="11">
      <t>シンケイナイカ</t>
    </rPh>
    <phoneticPr fontId="2"/>
  </si>
  <si>
    <t>救急診療部（救急室）</t>
    <rPh sb="0" eb="5">
      <t>キュウキュウシンリョウブ</t>
    </rPh>
    <rPh sb="6" eb="9">
      <t>キュウキュウシツ</t>
    </rPh>
    <phoneticPr fontId="2"/>
  </si>
  <si>
    <t>こども東病舎</t>
    <rPh sb="3" eb="4">
      <t>ヒガシ</t>
    </rPh>
    <rPh sb="4" eb="6">
      <t>ビョウシャ</t>
    </rPh>
    <phoneticPr fontId="2"/>
  </si>
  <si>
    <t>こども西病舎</t>
    <rPh sb="3" eb="4">
      <t>ニシ</t>
    </rPh>
    <rPh sb="4" eb="6">
      <t>ビョウシャ</t>
    </rPh>
    <phoneticPr fontId="2"/>
  </si>
  <si>
    <t>外科外来</t>
    <rPh sb="0" eb="4">
      <t>ゲカガイライ</t>
    </rPh>
    <phoneticPr fontId="2"/>
  </si>
  <si>
    <t>脳神経・リウマチセンター</t>
    <rPh sb="0" eb="3">
      <t>ノウシンケイ</t>
    </rPh>
    <phoneticPr fontId="2"/>
  </si>
  <si>
    <t>医療情報部（診療情報管理室）</t>
    <rPh sb="0" eb="5">
      <t>イリョウジョウホウブ</t>
    </rPh>
    <rPh sb="6" eb="10">
      <t>シンリョウジョウホウ</t>
    </rPh>
    <rPh sb="10" eb="13">
      <t>カンリシツ</t>
    </rPh>
    <phoneticPr fontId="2"/>
  </si>
  <si>
    <t>腎・尿路・アレルギーセンター</t>
    <rPh sb="0" eb="1">
      <t>ジン</t>
    </rPh>
    <rPh sb="2" eb="4">
      <t>ニョウロ</t>
    </rPh>
    <phoneticPr fontId="2"/>
  </si>
  <si>
    <t>消化器センター</t>
    <rPh sb="0" eb="3">
      <t>ショウカキ</t>
    </rPh>
    <phoneticPr fontId="2"/>
  </si>
  <si>
    <t>緩和ケア病舎</t>
    <rPh sb="0" eb="2">
      <t>カンワ</t>
    </rPh>
    <rPh sb="4" eb="6">
      <t>ビョウシャ</t>
    </rPh>
    <phoneticPr fontId="2"/>
  </si>
  <si>
    <t>生命環境学部1号館</t>
    <rPh sb="0" eb="2">
      <t>セイメイ</t>
    </rPh>
    <rPh sb="2" eb="4">
      <t>カンキョウ</t>
    </rPh>
    <rPh sb="4" eb="6">
      <t>ガクブ</t>
    </rPh>
    <rPh sb="7" eb="9">
      <t>ゴウカン</t>
    </rPh>
    <phoneticPr fontId="2"/>
  </si>
  <si>
    <t>生命環境学部3号館</t>
    <rPh sb="0" eb="2">
      <t>セイメイ</t>
    </rPh>
    <rPh sb="2" eb="4">
      <t>カンキョウ</t>
    </rPh>
    <rPh sb="4" eb="6">
      <t>ガクブ</t>
    </rPh>
    <rPh sb="7" eb="9">
      <t>ゴウカン</t>
    </rPh>
    <phoneticPr fontId="2"/>
  </si>
  <si>
    <t>北部医療センター</t>
    <rPh sb="0" eb="4">
      <t>ホクブイリョウ</t>
    </rPh>
    <phoneticPr fontId="2"/>
  </si>
  <si>
    <t>〇</t>
    <phoneticPr fontId="2"/>
  </si>
  <si>
    <t>基本料金（６年間計）
（Ｃ）×72</t>
    <rPh sb="0" eb="2">
      <t>キホン</t>
    </rPh>
    <rPh sb="2" eb="4">
      <t>リョウキン</t>
    </rPh>
    <rPh sb="6" eb="8">
      <t>ネンカン</t>
    </rPh>
    <rPh sb="8" eb="9">
      <t>ケイ</t>
    </rPh>
    <phoneticPr fontId="3"/>
  </si>
  <si>
    <t>計※
（A）×（B）×72</t>
    <rPh sb="0" eb="1">
      <t>ケイ</t>
    </rPh>
    <phoneticPr fontId="3"/>
  </si>
  <si>
    <t>基本料金（6年間計）
（Ｃ）×72</t>
    <rPh sb="0" eb="2">
      <t>キホン</t>
    </rPh>
    <rPh sb="2" eb="4">
      <t>リョウキン</t>
    </rPh>
    <rPh sb="6" eb="8">
      <t>ネンカン</t>
    </rPh>
    <rPh sb="8" eb="9">
      <t>ケイ</t>
    </rPh>
    <phoneticPr fontId="3"/>
  </si>
  <si>
    <t>入退院センター</t>
    <rPh sb="0" eb="3">
      <t>ニュウタイイン</t>
    </rPh>
    <phoneticPr fontId="2"/>
  </si>
  <si>
    <t>モノクロ</t>
    <phoneticPr fontId="3"/>
  </si>
  <si>
    <t>ｶﾗｰｺﾋﾟｰ</t>
    <phoneticPr fontId="3"/>
  </si>
  <si>
    <t>ｶﾗｰﾌﾟﾘﾝﾄ</t>
    <phoneticPr fontId="3"/>
  </si>
  <si>
    <t>教養教育共同化施設
(稲盛記念会館)1F事務室</t>
    <rPh sb="0" eb="4">
      <t>キョウヨウキョウイク</t>
    </rPh>
    <rPh sb="4" eb="6">
      <t>キョウドウ</t>
    </rPh>
    <rPh sb="6" eb="7">
      <t>カ</t>
    </rPh>
    <rPh sb="7" eb="9">
      <t>シセツ</t>
    </rPh>
    <rPh sb="11" eb="17">
      <t>イナモリキネンカイカン</t>
    </rPh>
    <rPh sb="20" eb="23">
      <t>ジムシツ</t>
    </rPh>
    <phoneticPr fontId="2"/>
  </si>
  <si>
    <t>カラー
30枚/分以上機</t>
    <rPh sb="6" eb="7">
      <t>マイ</t>
    </rPh>
    <rPh sb="8" eb="9">
      <t>フン</t>
    </rPh>
    <rPh sb="9" eb="11">
      <t>イジョウ</t>
    </rPh>
    <rPh sb="11" eb="12">
      <t>キ</t>
    </rPh>
    <phoneticPr fontId="3"/>
  </si>
  <si>
    <t>再入札書別紙</t>
    <rPh sb="0" eb="1">
      <t>サイ</t>
    </rPh>
    <rPh sb="1" eb="3">
      <t>ニュウサツ</t>
    </rPh>
    <rPh sb="3" eb="4">
      <t>ショ</t>
    </rPh>
    <rPh sb="4" eb="6">
      <t>ベッシ</t>
    </rPh>
    <phoneticPr fontId="3"/>
  </si>
  <si>
    <t>別　　紙</t>
    <rPh sb="0" eb="1">
      <t>ベツ</t>
    </rPh>
    <rPh sb="3" eb="4">
      <t>カミ</t>
    </rPh>
    <phoneticPr fontId="3"/>
  </si>
  <si>
    <t>移動・転倒対策</t>
    <rPh sb="0" eb="2">
      <t>イドウ</t>
    </rPh>
    <rPh sb="3" eb="7">
      <t>テントウタイサク</t>
    </rPh>
    <phoneticPr fontId="3"/>
  </si>
  <si>
    <t>〇</t>
    <phoneticPr fontId="3"/>
  </si>
  <si>
    <t>入札書記載合計金額　</t>
    <rPh sb="0" eb="3">
      <t>ニュウサツショ</t>
    </rPh>
    <rPh sb="3" eb="5">
      <t>キサイ</t>
    </rPh>
    <rPh sb="5" eb="7">
      <t>ゴウケイ</t>
    </rPh>
    <rPh sb="7" eb="9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</si>
</sst>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hair">
        <color auto="1"/>
      </right>
      <top style="thin">
        <color indexed="64"/>
      </top>
      <bottom/>
      <diagonal style="thin">
        <color indexed="64"/>
      </diagonal>
    </border>
    <border diagonalUp="1">
      <left style="hair">
        <color auto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hair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auto="1"/>
      </top>
      <bottom/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Up="1">
      <left/>
      <right style="hair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 diagonalUp="1">
      <left style="hair">
        <color auto="1"/>
      </left>
      <right style="thin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auto="1"/>
      </left>
      <right/>
      <top style="thin">
        <color auto="1"/>
      </top>
      <bottom style="thin">
        <color indexed="64"/>
      </bottom>
      <diagonal style="hair">
        <color auto="1"/>
      </diagonal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6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11" xfId="1" applyFont="1" applyBorder="1" applyAlignment="1">
      <alignment horizontal="center" vertical="center" wrapText="1"/>
    </xf>
    <xf numFmtId="38" fontId="7" fillId="0" borderId="11" xfId="1" applyFont="1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38" fontId="0" fillId="0" borderId="44" xfId="1" applyFont="1" applyBorder="1" applyAlignment="1">
      <alignment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center" vertical="center"/>
    </xf>
    <xf numFmtId="38" fontId="0" fillId="0" borderId="46" xfId="1" applyFont="1" applyBorder="1" applyAlignment="1">
      <alignment horizontal="left" vertical="center" shrinkToFit="1"/>
    </xf>
    <xf numFmtId="38" fontId="0" fillId="0" borderId="47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38" fontId="0" fillId="0" borderId="50" xfId="1" applyFont="1" applyBorder="1" applyAlignment="1">
      <alignment vertical="center"/>
    </xf>
    <xf numFmtId="38" fontId="0" fillId="0" borderId="50" xfId="1" applyFont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0" fillId="0" borderId="53" xfId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/>
    </xf>
    <xf numFmtId="38" fontId="0" fillId="0" borderId="55" xfId="1" applyFont="1" applyBorder="1" applyAlignment="1">
      <alignment vertical="center"/>
    </xf>
    <xf numFmtId="38" fontId="0" fillId="0" borderId="56" xfId="1" applyFont="1" applyBorder="1" applyAlignment="1">
      <alignment horizontal="center" vertical="center"/>
    </xf>
    <xf numFmtId="38" fontId="0" fillId="0" borderId="57" xfId="1" applyFont="1" applyBorder="1" applyAlignment="1">
      <alignment horizontal="center" vertical="center"/>
    </xf>
    <xf numFmtId="38" fontId="0" fillId="0" borderId="5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59" xfId="1" applyFont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61" xfId="1" applyFont="1" applyBorder="1" applyAlignment="1">
      <alignment vertical="center"/>
    </xf>
    <xf numFmtId="38" fontId="0" fillId="0" borderId="62" xfId="1" applyFont="1" applyBorder="1" applyAlignment="1">
      <alignment vertical="center"/>
    </xf>
    <xf numFmtId="38" fontId="0" fillId="0" borderId="63" xfId="1" applyFont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65" xfId="1" applyFont="1" applyBorder="1" applyAlignment="1">
      <alignment vertical="center"/>
    </xf>
    <xf numFmtId="38" fontId="7" fillId="0" borderId="69" xfId="1" applyFont="1" applyBorder="1" applyAlignment="1">
      <alignment horizontal="center" vertical="center" wrapText="1"/>
    </xf>
    <xf numFmtId="38" fontId="0" fillId="0" borderId="70" xfId="1" applyFont="1" applyBorder="1" applyAlignment="1">
      <alignment horizontal="right" vertical="center"/>
    </xf>
    <xf numFmtId="38" fontId="0" fillId="0" borderId="49" xfId="1" applyFont="1" applyBorder="1" applyAlignment="1">
      <alignment horizontal="left" vertical="center" shrinkToFit="1"/>
    </xf>
    <xf numFmtId="38" fontId="0" fillId="0" borderId="71" xfId="1" applyFont="1" applyBorder="1" applyAlignment="1">
      <alignment horizontal="center" vertical="center"/>
    </xf>
    <xf numFmtId="38" fontId="0" fillId="0" borderId="54" xfId="1" applyFont="1" applyBorder="1" applyAlignment="1">
      <alignment horizontal="left" vertical="center" shrinkToFit="1"/>
    </xf>
    <xf numFmtId="38" fontId="0" fillId="0" borderId="38" xfId="1" applyFont="1" applyBorder="1" applyAlignment="1">
      <alignment horizontal="center" vertical="center"/>
    </xf>
    <xf numFmtId="38" fontId="0" fillId="0" borderId="72" xfId="1" applyFont="1" applyBorder="1" applyAlignment="1">
      <alignment vertical="center"/>
    </xf>
    <xf numFmtId="38" fontId="0" fillId="0" borderId="73" xfId="1" applyFont="1" applyBorder="1" applyAlignment="1">
      <alignment horizontal="right" vertical="center"/>
    </xf>
    <xf numFmtId="38" fontId="0" fillId="0" borderId="74" xfId="1" applyFont="1" applyBorder="1" applyAlignment="1">
      <alignment vertical="center"/>
    </xf>
    <xf numFmtId="38" fontId="0" fillId="0" borderId="75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77" xfId="1" applyFont="1" applyBorder="1" applyAlignment="1">
      <alignment vertical="center"/>
    </xf>
    <xf numFmtId="38" fontId="0" fillId="0" borderId="78" xfId="1" applyFont="1" applyBorder="1" applyAlignment="1">
      <alignment vertical="center"/>
    </xf>
    <xf numFmtId="38" fontId="0" fillId="0" borderId="47" xfId="1" applyFont="1" applyBorder="1" applyAlignment="1">
      <alignment horizontal="center" vertical="center" shrinkToFit="1"/>
    </xf>
    <xf numFmtId="38" fontId="0" fillId="0" borderId="79" xfId="1" applyFont="1" applyBorder="1" applyAlignment="1">
      <alignment horizontal="right" vertical="center"/>
    </xf>
    <xf numFmtId="38" fontId="0" fillId="0" borderId="71" xfId="1" applyFont="1" applyBorder="1" applyAlignment="1">
      <alignment horizontal="center" vertical="center" shrinkToFit="1"/>
    </xf>
    <xf numFmtId="38" fontId="8" fillId="0" borderId="53" xfId="1" applyFont="1" applyBorder="1" applyAlignment="1">
      <alignment horizontal="center" vertical="center" wrapText="1"/>
    </xf>
    <xf numFmtId="38" fontId="0" fillId="0" borderId="80" xfId="1" applyFont="1" applyBorder="1" applyAlignment="1">
      <alignment horizontal="right" vertical="center"/>
    </xf>
    <xf numFmtId="38" fontId="0" fillId="0" borderId="56" xfId="1" applyFont="1" applyBorder="1" applyAlignment="1">
      <alignment horizontal="center" vertical="center" shrinkToFit="1"/>
    </xf>
    <xf numFmtId="38" fontId="0" fillId="0" borderId="58" xfId="1" applyFont="1" applyBorder="1" applyAlignment="1">
      <alignment horizontal="left" vertical="center" shrinkToFit="1"/>
    </xf>
    <xf numFmtId="38" fontId="8" fillId="0" borderId="57" xfId="1" applyFont="1" applyBorder="1" applyAlignment="1">
      <alignment horizontal="center" vertical="center" wrapText="1"/>
    </xf>
    <xf numFmtId="38" fontId="0" fillId="0" borderId="6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81" xfId="1" applyFont="1" applyBorder="1" applyAlignment="1">
      <alignment vertical="center"/>
    </xf>
    <xf numFmtId="38" fontId="0" fillId="0" borderId="82" xfId="1" applyFont="1" applyBorder="1" applyAlignment="1">
      <alignment vertical="center"/>
    </xf>
    <xf numFmtId="38" fontId="9" fillId="0" borderId="11" xfId="1" applyFont="1" applyBorder="1" applyAlignment="1">
      <alignment horizontal="center" vertical="center" wrapText="1"/>
    </xf>
    <xf numFmtId="38" fontId="10" fillId="0" borderId="69" xfId="1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1" fillId="0" borderId="11" xfId="1" applyFont="1" applyBorder="1" applyAlignment="1">
      <alignment horizontal="center" vertical="center" wrapText="1"/>
    </xf>
    <xf numFmtId="38" fontId="0" fillId="0" borderId="52" xfId="1" applyFont="1" applyBorder="1" applyAlignment="1">
      <alignment horizontal="left" vertical="center" wrapText="1" shrinkToFit="1"/>
    </xf>
    <xf numFmtId="38" fontId="1" fillId="0" borderId="57" xfId="1" applyFont="1" applyBorder="1" applyAlignment="1">
      <alignment horizontal="center" vertical="center" wrapText="1"/>
    </xf>
    <xf numFmtId="38" fontId="14" fillId="0" borderId="57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13" fillId="0" borderId="95" xfId="1" applyFont="1" applyBorder="1" applyAlignment="1">
      <alignment horizontal="center" vertical="center" wrapText="1"/>
    </xf>
    <xf numFmtId="38" fontId="13" fillId="0" borderId="96" xfId="1" applyFont="1" applyBorder="1" applyAlignment="1">
      <alignment horizontal="center" vertical="center" wrapText="1"/>
    </xf>
    <xf numFmtId="38" fontId="0" fillId="0" borderId="6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 wrapText="1"/>
    </xf>
    <xf numFmtId="38" fontId="0" fillId="0" borderId="39" xfId="1" applyFont="1" applyBorder="1" applyAlignment="1">
      <alignment horizontal="center" vertical="center" wrapText="1"/>
    </xf>
    <xf numFmtId="38" fontId="0" fillId="0" borderId="38" xfId="1" applyFont="1" applyBorder="1" applyAlignment="1">
      <alignment horizontal="center" vertical="center" wrapText="1"/>
    </xf>
    <xf numFmtId="38" fontId="13" fillId="0" borderId="50" xfId="1" applyFont="1" applyBorder="1" applyAlignment="1">
      <alignment horizontal="center" vertical="center" wrapText="1"/>
    </xf>
    <xf numFmtId="38" fontId="0" fillId="0" borderId="41" xfId="1" applyFont="1" applyBorder="1" applyAlignment="1">
      <alignment horizontal="center" vertical="center" wrapText="1"/>
    </xf>
    <xf numFmtId="38" fontId="0" fillId="0" borderId="38" xfId="1" applyFont="1" applyBorder="1" applyAlignment="1">
      <alignment horizontal="center" vertical="center" wrapText="1"/>
    </xf>
    <xf numFmtId="38" fontId="0" fillId="0" borderId="39" xfId="1" applyFont="1" applyBorder="1" applyAlignment="1">
      <alignment horizontal="center" vertical="center" wrapText="1"/>
    </xf>
    <xf numFmtId="38" fontId="0" fillId="0" borderId="40" xfId="1" applyFont="1" applyBorder="1" applyAlignment="1">
      <alignment horizontal="center" vertical="center" wrapText="1"/>
    </xf>
    <xf numFmtId="38" fontId="15" fillId="0" borderId="43" xfId="1" applyFont="1" applyBorder="1" applyAlignment="1">
      <alignment horizontal="center" vertical="center" wrapText="1"/>
    </xf>
    <xf numFmtId="38" fontId="0" fillId="0" borderId="46" xfId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38" fontId="0" fillId="0" borderId="102" xfId="1" applyFont="1" applyBorder="1" applyAlignment="1">
      <alignment horizontal="center" vertical="center"/>
    </xf>
    <xf numFmtId="38" fontId="0" fillId="0" borderId="91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horizontal="center" vertical="center"/>
    </xf>
    <xf numFmtId="38" fontId="0" fillId="0" borderId="106" xfId="1" applyFont="1" applyBorder="1" applyAlignment="1">
      <alignment vertical="center"/>
    </xf>
    <xf numFmtId="176" fontId="0" fillId="0" borderId="44" xfId="1" applyNumberFormat="1" applyFont="1" applyBorder="1" applyAlignment="1">
      <alignment horizontal="center" vertical="center"/>
    </xf>
    <xf numFmtId="40" fontId="0" fillId="0" borderId="44" xfId="1" applyNumberFormat="1" applyFont="1" applyBorder="1" applyAlignment="1">
      <alignment horizontal="center" vertical="center"/>
    </xf>
    <xf numFmtId="40" fontId="0" fillId="0" borderId="44" xfId="1" applyNumberFormat="1" applyFont="1" applyBorder="1" applyAlignment="1">
      <alignment vertical="center"/>
    </xf>
    <xf numFmtId="40" fontId="0" fillId="0" borderId="50" xfId="1" applyNumberFormat="1" applyFont="1" applyBorder="1" applyAlignment="1">
      <alignment horizontal="center" vertical="center"/>
    </xf>
    <xf numFmtId="40" fontId="0" fillId="0" borderId="80" xfId="1" applyNumberFormat="1" applyFont="1" applyBorder="1" applyAlignment="1">
      <alignment horizontal="center" vertical="center"/>
    </xf>
    <xf numFmtId="176" fontId="0" fillId="0" borderId="50" xfId="1" applyNumberFormat="1" applyFont="1" applyBorder="1" applyAlignment="1">
      <alignment horizontal="center" vertical="center"/>
    </xf>
    <xf numFmtId="40" fontId="0" fillId="0" borderId="70" xfId="1" applyNumberFormat="1" applyFont="1" applyBorder="1" applyAlignment="1">
      <alignment horizontal="center" vertical="center"/>
    </xf>
    <xf numFmtId="40" fontId="0" fillId="0" borderId="79" xfId="1" applyNumberFormat="1" applyFont="1" applyBorder="1" applyAlignment="1">
      <alignment horizontal="center" vertical="center"/>
    </xf>
    <xf numFmtId="40" fontId="0" fillId="0" borderId="50" xfId="1" applyNumberFormat="1" applyFont="1" applyBorder="1" applyAlignment="1">
      <alignment vertical="center"/>
    </xf>
    <xf numFmtId="40" fontId="0" fillId="0" borderId="80" xfId="1" applyNumberFormat="1" applyFont="1" applyBorder="1" applyAlignment="1">
      <alignment vertical="center"/>
    </xf>
    <xf numFmtId="40" fontId="0" fillId="0" borderId="44" xfId="1" applyNumberFormat="1" applyFont="1" applyBorder="1" applyAlignment="1">
      <alignment horizontal="right" vertical="center"/>
    </xf>
    <xf numFmtId="40" fontId="0" fillId="0" borderId="50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38" fontId="7" fillId="0" borderId="66" xfId="1" applyFont="1" applyBorder="1" applyAlignment="1">
      <alignment horizontal="center" vertical="center"/>
    </xf>
    <xf numFmtId="38" fontId="7" fillId="0" borderId="67" xfId="1" applyFont="1" applyBorder="1" applyAlignment="1">
      <alignment horizontal="center" vertical="center"/>
    </xf>
    <xf numFmtId="38" fontId="0" fillId="0" borderId="66" xfId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38" fontId="0" fillId="0" borderId="67" xfId="1" applyFont="1" applyBorder="1" applyAlignment="1">
      <alignment horizontal="right" vertical="center"/>
    </xf>
    <xf numFmtId="38" fontId="7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38" fontId="0" fillId="0" borderId="60" xfId="1" applyFont="1" applyBorder="1" applyAlignment="1">
      <alignment horizontal="center" vertical="center"/>
    </xf>
    <xf numFmtId="38" fontId="0" fillId="0" borderId="88" xfId="1" applyFont="1" applyBorder="1" applyAlignment="1">
      <alignment horizontal="center" vertical="center"/>
    </xf>
    <xf numFmtId="38" fontId="0" fillId="0" borderId="89" xfId="1" applyFont="1" applyBorder="1" applyAlignment="1">
      <alignment horizontal="center" vertical="center"/>
    </xf>
    <xf numFmtId="38" fontId="0" fillId="0" borderId="85" xfId="1" applyFont="1" applyBorder="1" applyAlignment="1">
      <alignment horizontal="center" vertical="center"/>
    </xf>
    <xf numFmtId="38" fontId="0" fillId="0" borderId="86" xfId="1" applyFont="1" applyBorder="1" applyAlignment="1">
      <alignment horizontal="center" vertical="center"/>
    </xf>
    <xf numFmtId="38" fontId="0" fillId="0" borderId="87" xfId="1" applyFont="1" applyBorder="1" applyAlignment="1">
      <alignment horizontal="center" vertical="center"/>
    </xf>
    <xf numFmtId="38" fontId="0" fillId="0" borderId="97" xfId="1" applyFont="1" applyBorder="1" applyAlignment="1">
      <alignment horizontal="center" vertical="center"/>
    </xf>
    <xf numFmtId="38" fontId="0" fillId="0" borderId="98" xfId="1" applyFont="1" applyBorder="1" applyAlignment="1">
      <alignment horizontal="center" vertical="center"/>
    </xf>
    <xf numFmtId="38" fontId="0" fillId="0" borderId="99" xfId="1" applyFont="1" applyBorder="1" applyAlignment="1">
      <alignment horizontal="center" vertical="center"/>
    </xf>
    <xf numFmtId="38" fontId="0" fillId="0" borderId="103" xfId="1" applyFont="1" applyBorder="1" applyAlignment="1">
      <alignment horizontal="center" vertical="center"/>
    </xf>
    <xf numFmtId="38" fontId="0" fillId="0" borderId="100" xfId="1" applyFont="1" applyBorder="1" applyAlignment="1">
      <alignment horizontal="center" vertical="center"/>
    </xf>
    <xf numFmtId="38" fontId="0" fillId="0" borderId="107" xfId="1" applyFont="1" applyBorder="1" applyAlignment="1">
      <alignment horizontal="center" vertical="center"/>
    </xf>
    <xf numFmtId="38" fontId="0" fillId="0" borderId="83" xfId="1" quotePrefix="1" applyFont="1" applyBorder="1" applyAlignment="1">
      <alignment horizontal="center" vertical="center"/>
    </xf>
    <xf numFmtId="38" fontId="0" fillId="0" borderId="84" xfId="1" quotePrefix="1" applyFont="1" applyBorder="1" applyAlignment="1">
      <alignment horizontal="center" vertical="center"/>
    </xf>
    <xf numFmtId="38" fontId="13" fillId="0" borderId="83" xfId="1" applyFont="1" applyBorder="1" applyAlignment="1">
      <alignment horizontal="center" vertical="center" wrapText="1"/>
    </xf>
    <xf numFmtId="38" fontId="13" fillId="0" borderId="84" xfId="1" applyFont="1" applyBorder="1" applyAlignment="1">
      <alignment horizontal="center" vertical="center" wrapText="1"/>
    </xf>
    <xf numFmtId="38" fontId="0" fillId="0" borderId="60" xfId="1" applyFont="1" applyBorder="1" applyAlignment="1">
      <alignment horizontal="center" vertical="center" shrinkToFit="1"/>
    </xf>
    <xf numFmtId="38" fontId="0" fillId="0" borderId="88" xfId="1" applyFont="1" applyBorder="1" applyAlignment="1">
      <alignment horizontal="center" vertical="center" shrinkToFit="1"/>
    </xf>
    <xf numFmtId="38" fontId="0" fillId="0" borderId="89" xfId="1" applyFont="1" applyBorder="1" applyAlignment="1">
      <alignment horizontal="center" vertical="center" shrinkToFit="1"/>
    </xf>
    <xf numFmtId="38" fontId="0" fillId="0" borderId="93" xfId="1" applyFont="1" applyBorder="1" applyAlignment="1">
      <alignment horizontal="center" vertical="center"/>
    </xf>
    <xf numFmtId="38" fontId="0" fillId="0" borderId="94" xfId="1" applyFont="1" applyBorder="1" applyAlignment="1">
      <alignment horizontal="center" vertical="center"/>
    </xf>
    <xf numFmtId="38" fontId="0" fillId="0" borderId="83" xfId="1" applyFont="1" applyBorder="1" applyAlignment="1">
      <alignment horizontal="center" vertical="center"/>
    </xf>
    <xf numFmtId="38" fontId="0" fillId="0" borderId="84" xfId="1" applyFont="1" applyBorder="1" applyAlignment="1">
      <alignment horizontal="center" vertical="center"/>
    </xf>
    <xf numFmtId="38" fontId="0" fillId="0" borderId="101" xfId="1" applyFont="1" applyBorder="1" applyAlignment="1">
      <alignment horizontal="center" vertical="center"/>
    </xf>
    <xf numFmtId="38" fontId="13" fillId="0" borderId="13" xfId="1" applyFont="1" applyBorder="1" applyAlignment="1">
      <alignment horizontal="center" vertical="center" wrapText="1"/>
    </xf>
    <xf numFmtId="38" fontId="13" fillId="0" borderId="15" xfId="1" applyFont="1" applyBorder="1" applyAlignment="1">
      <alignment horizontal="center" vertical="center" wrapText="1"/>
    </xf>
    <xf numFmtId="38" fontId="13" fillId="0" borderId="20" xfId="1" applyFont="1" applyBorder="1" applyAlignment="1">
      <alignment horizontal="center" vertical="center" wrapText="1"/>
    </xf>
    <xf numFmtId="38" fontId="13" fillId="0" borderId="21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center" vertical="center" wrapText="1"/>
    </xf>
    <xf numFmtId="38" fontId="13" fillId="0" borderId="10" xfId="1" applyFont="1" applyBorder="1" applyAlignment="1">
      <alignment horizontal="center" vertical="center" wrapText="1"/>
    </xf>
    <xf numFmtId="38" fontId="0" fillId="0" borderId="91" xfId="1" applyFont="1" applyBorder="1" applyAlignment="1">
      <alignment horizontal="center" vertical="center"/>
    </xf>
    <xf numFmtId="38" fontId="0" fillId="0" borderId="92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 wrapText="1"/>
    </xf>
    <xf numFmtId="38" fontId="0" fillId="0" borderId="90" xfId="1" applyFont="1" applyBorder="1" applyAlignment="1">
      <alignment horizontal="center" vertical="center" wrapText="1"/>
    </xf>
    <xf numFmtId="38" fontId="0" fillId="0" borderId="41" xfId="1" applyFont="1" applyBorder="1" applyAlignment="1">
      <alignment horizontal="center" vertical="center" wrapText="1"/>
    </xf>
    <xf numFmtId="38" fontId="0" fillId="0" borderId="43" xfId="1" applyFont="1" applyBorder="1" applyAlignment="1">
      <alignment horizontal="center" vertical="center" wrapText="1"/>
    </xf>
    <xf numFmtId="38" fontId="0" fillId="0" borderId="101" xfId="1" quotePrefix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0" fillId="0" borderId="20" xfId="1" applyFont="1" applyBorder="1" applyAlignment="1">
      <alignment horizontal="center" vertical="center" wrapText="1"/>
    </xf>
    <xf numFmtId="38" fontId="0" fillId="0" borderId="21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83" xfId="1" applyFont="1" applyBorder="1" applyAlignment="1">
      <alignment horizontal="right" vertical="center"/>
    </xf>
    <xf numFmtId="38" fontId="0" fillId="0" borderId="84" xfId="1" applyFont="1" applyBorder="1" applyAlignment="1">
      <alignment horizontal="right" vertical="center"/>
    </xf>
    <xf numFmtId="38" fontId="0" fillId="0" borderId="101" xfId="1" applyFont="1" applyBorder="1" applyAlignment="1">
      <alignment horizontal="right" vertical="center"/>
    </xf>
    <xf numFmtId="38" fontId="0" fillId="0" borderId="39" xfId="1" applyFont="1" applyBorder="1" applyAlignment="1">
      <alignment horizontal="center" vertical="center" wrapText="1"/>
    </xf>
    <xf numFmtId="38" fontId="0" fillId="0" borderId="4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1007-8427-4ACC-A137-0CD1CE576F74}">
  <dimension ref="A1:AS54"/>
  <sheetViews>
    <sheetView tabSelected="1" view="pageBreakPreview" zoomScale="60" zoomScaleNormal="100" workbookViewId="0">
      <selection activeCell="BB10" sqref="BB10"/>
    </sheetView>
  </sheetViews>
  <sheetFormatPr defaultColWidth="3.125" defaultRowHeight="18.75" customHeight="1" x14ac:dyDescent="0.4"/>
  <cols>
    <col min="1" max="16384" width="3.125" style="1"/>
  </cols>
  <sheetData>
    <row r="1" spans="1:45" ht="22.5" customHeight="1" x14ac:dyDescent="0.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</row>
    <row r="2" spans="1:45" ht="22.5" customHeight="1" x14ac:dyDescent="0.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</row>
    <row r="3" spans="1:45" ht="22.5" customHeight="1" thickBot="1" x14ac:dyDescent="0.4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</row>
    <row r="4" spans="1:45" ht="18.75" customHeight="1" x14ac:dyDescent="0.4">
      <c r="A4" s="109" t="s">
        <v>1</v>
      </c>
      <c r="B4" s="110"/>
      <c r="C4" s="115" t="s">
        <v>2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6"/>
      <c r="R4" s="115" t="s">
        <v>3</v>
      </c>
      <c r="S4" s="110"/>
      <c r="T4" s="116"/>
      <c r="U4" s="115" t="s">
        <v>4</v>
      </c>
      <c r="V4" s="110"/>
      <c r="W4" s="116"/>
      <c r="X4" s="119" t="s">
        <v>5</v>
      </c>
      <c r="Y4" s="119"/>
      <c r="Z4" s="119"/>
      <c r="AA4" s="119"/>
      <c r="AB4" s="119"/>
      <c r="AC4" s="119"/>
      <c r="AD4" s="119"/>
      <c r="AE4" s="119"/>
      <c r="AF4" s="119"/>
      <c r="AG4" s="119" t="s">
        <v>6</v>
      </c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21"/>
    </row>
    <row r="5" spans="1:45" ht="18.75" customHeight="1" x14ac:dyDescent="0.4">
      <c r="A5" s="111"/>
      <c r="B5" s="112"/>
      <c r="C5" s="117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8"/>
      <c r="R5" s="117"/>
      <c r="S5" s="114"/>
      <c r="T5" s="118"/>
      <c r="U5" s="117"/>
      <c r="V5" s="114"/>
      <c r="W5" s="118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2"/>
    </row>
    <row r="6" spans="1:45" ht="22.5" customHeight="1" x14ac:dyDescent="0.4">
      <c r="A6" s="111"/>
      <c r="B6" s="112"/>
      <c r="C6" s="123" t="s">
        <v>7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5"/>
      <c r="X6" s="132"/>
      <c r="Y6" s="133"/>
      <c r="Z6" s="133"/>
      <c r="AA6" s="133"/>
      <c r="AB6" s="133"/>
      <c r="AC6" s="133"/>
      <c r="AD6" s="133"/>
      <c r="AE6" s="133"/>
      <c r="AF6" s="138"/>
      <c r="AG6" s="141"/>
      <c r="AH6" s="142"/>
      <c r="AI6" s="142"/>
      <c r="AJ6" s="142"/>
      <c r="AK6" s="133"/>
      <c r="AL6" s="133"/>
      <c r="AM6" s="133"/>
      <c r="AN6" s="133"/>
      <c r="AO6" s="147"/>
      <c r="AP6" s="147"/>
      <c r="AQ6" s="147"/>
      <c r="AR6" s="148"/>
    </row>
    <row r="7" spans="1:45" ht="22.5" customHeight="1" x14ac:dyDescent="0.4">
      <c r="A7" s="111"/>
      <c r="B7" s="112"/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8"/>
      <c r="X7" s="134"/>
      <c r="Y7" s="135"/>
      <c r="Z7" s="135"/>
      <c r="AA7" s="135"/>
      <c r="AB7" s="135"/>
      <c r="AC7" s="135"/>
      <c r="AD7" s="135"/>
      <c r="AE7" s="135"/>
      <c r="AF7" s="139"/>
      <c r="AG7" s="143"/>
      <c r="AH7" s="144"/>
      <c r="AI7" s="144"/>
      <c r="AJ7" s="144"/>
      <c r="AK7" s="135"/>
      <c r="AL7" s="135"/>
      <c r="AM7" s="135"/>
      <c r="AN7" s="135"/>
      <c r="AO7" s="149"/>
      <c r="AP7" s="149"/>
      <c r="AQ7" s="149"/>
      <c r="AR7" s="150"/>
    </row>
    <row r="8" spans="1:45" ht="22.5" customHeight="1" x14ac:dyDescent="0.4">
      <c r="A8" s="111"/>
      <c r="B8" s="112"/>
      <c r="C8" s="126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8"/>
      <c r="X8" s="134"/>
      <c r="Y8" s="135"/>
      <c r="Z8" s="135"/>
      <c r="AA8" s="135"/>
      <c r="AB8" s="135"/>
      <c r="AC8" s="135"/>
      <c r="AD8" s="135"/>
      <c r="AE8" s="135"/>
      <c r="AF8" s="139"/>
      <c r="AG8" s="143"/>
      <c r="AH8" s="144"/>
      <c r="AI8" s="144"/>
      <c r="AJ8" s="144"/>
      <c r="AK8" s="135"/>
      <c r="AL8" s="135"/>
      <c r="AM8" s="135"/>
      <c r="AN8" s="135"/>
      <c r="AO8" s="149"/>
      <c r="AP8" s="149"/>
      <c r="AQ8" s="149"/>
      <c r="AR8" s="150"/>
    </row>
    <row r="9" spans="1:45" ht="22.5" customHeight="1" x14ac:dyDescent="0.4">
      <c r="A9" s="111"/>
      <c r="B9" s="11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  <c r="X9" s="134"/>
      <c r="Y9" s="135"/>
      <c r="Z9" s="135"/>
      <c r="AA9" s="135"/>
      <c r="AB9" s="135"/>
      <c r="AC9" s="135"/>
      <c r="AD9" s="135"/>
      <c r="AE9" s="135"/>
      <c r="AF9" s="139"/>
      <c r="AG9" s="143"/>
      <c r="AH9" s="144"/>
      <c r="AI9" s="144"/>
      <c r="AJ9" s="144"/>
      <c r="AK9" s="135"/>
      <c r="AL9" s="135"/>
      <c r="AM9" s="135"/>
      <c r="AN9" s="135"/>
      <c r="AO9" s="149"/>
      <c r="AP9" s="149"/>
      <c r="AQ9" s="149"/>
      <c r="AR9" s="150"/>
    </row>
    <row r="10" spans="1:45" ht="22.5" customHeight="1" x14ac:dyDescent="0.4">
      <c r="A10" s="111"/>
      <c r="B10" s="112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134"/>
      <c r="Y10" s="135"/>
      <c r="Z10" s="135"/>
      <c r="AA10" s="135"/>
      <c r="AB10" s="135"/>
      <c r="AC10" s="135"/>
      <c r="AD10" s="135"/>
      <c r="AE10" s="135"/>
      <c r="AF10" s="139"/>
      <c r="AG10" s="143"/>
      <c r="AH10" s="144"/>
      <c r="AI10" s="144"/>
      <c r="AJ10" s="144"/>
      <c r="AK10" s="135"/>
      <c r="AL10" s="135"/>
      <c r="AM10" s="135"/>
      <c r="AN10" s="135"/>
      <c r="AO10" s="149"/>
      <c r="AP10" s="149"/>
      <c r="AQ10" s="149"/>
      <c r="AR10" s="150"/>
    </row>
    <row r="11" spans="1:45" ht="22.5" customHeight="1" x14ac:dyDescent="0.4">
      <c r="A11" s="111"/>
      <c r="B11" s="112"/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34"/>
      <c r="Y11" s="135"/>
      <c r="Z11" s="135"/>
      <c r="AA11" s="135"/>
      <c r="AB11" s="135"/>
      <c r="AC11" s="135"/>
      <c r="AD11" s="135"/>
      <c r="AE11" s="135"/>
      <c r="AF11" s="139"/>
      <c r="AG11" s="143"/>
      <c r="AH11" s="144"/>
      <c r="AI11" s="144"/>
      <c r="AJ11" s="144"/>
      <c r="AK11" s="135"/>
      <c r="AL11" s="135"/>
      <c r="AM11" s="135"/>
      <c r="AN11" s="135"/>
      <c r="AO11" s="149"/>
      <c r="AP11" s="149"/>
      <c r="AQ11" s="149"/>
      <c r="AR11" s="150"/>
    </row>
    <row r="12" spans="1:45" ht="22.5" customHeight="1" x14ac:dyDescent="0.4">
      <c r="A12" s="113"/>
      <c r="B12" s="114"/>
      <c r="C12" s="129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1"/>
      <c r="X12" s="136"/>
      <c r="Y12" s="137"/>
      <c r="Z12" s="137"/>
      <c r="AA12" s="137"/>
      <c r="AB12" s="137"/>
      <c r="AC12" s="137"/>
      <c r="AD12" s="137"/>
      <c r="AE12" s="137"/>
      <c r="AF12" s="140"/>
      <c r="AG12" s="145"/>
      <c r="AH12" s="146"/>
      <c r="AI12" s="146"/>
      <c r="AJ12" s="146"/>
      <c r="AK12" s="137"/>
      <c r="AL12" s="137"/>
      <c r="AM12" s="137"/>
      <c r="AN12" s="137"/>
      <c r="AO12" s="151"/>
      <c r="AP12" s="151"/>
      <c r="AQ12" s="151"/>
      <c r="AR12" s="152"/>
    </row>
    <row r="13" spans="1:45" ht="18.75" customHeight="1" x14ac:dyDescent="0.4">
      <c r="A13" s="153" t="s">
        <v>8</v>
      </c>
      <c r="B13" s="154"/>
      <c r="C13" s="154"/>
      <c r="D13" s="154"/>
      <c r="E13" s="154"/>
      <c r="F13" s="154"/>
      <c r="G13" s="154"/>
      <c r="H13" s="155"/>
      <c r="I13" s="157" t="s">
        <v>48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5"/>
      <c r="X13" s="157" t="s">
        <v>9</v>
      </c>
      <c r="Y13" s="154"/>
      <c r="Z13" s="154"/>
      <c r="AA13" s="154"/>
      <c r="AB13" s="154"/>
      <c r="AC13" s="154"/>
      <c r="AD13" s="154"/>
      <c r="AE13" s="155"/>
      <c r="AF13" s="159" t="s">
        <v>7</v>
      </c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1"/>
    </row>
    <row r="14" spans="1:45" ht="18.75" customHeight="1" x14ac:dyDescent="0.4">
      <c r="A14" s="111"/>
      <c r="B14" s="112"/>
      <c r="C14" s="112"/>
      <c r="D14" s="112"/>
      <c r="E14" s="112"/>
      <c r="F14" s="112"/>
      <c r="G14" s="112"/>
      <c r="H14" s="156"/>
      <c r="I14" s="158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56"/>
      <c r="X14" s="158"/>
      <c r="Y14" s="112"/>
      <c r="Z14" s="112"/>
      <c r="AA14" s="112"/>
      <c r="AB14" s="112"/>
      <c r="AC14" s="112"/>
      <c r="AD14" s="112"/>
      <c r="AE14" s="156"/>
      <c r="AF14" s="162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4"/>
    </row>
    <row r="15" spans="1:45" ht="18.75" customHeight="1" x14ac:dyDescent="0.4">
      <c r="A15" s="113"/>
      <c r="B15" s="114"/>
      <c r="C15" s="114"/>
      <c r="D15" s="114"/>
      <c r="E15" s="114"/>
      <c r="F15" s="114"/>
      <c r="G15" s="114"/>
      <c r="H15" s="118"/>
      <c r="I15" s="117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8"/>
      <c r="X15" s="117"/>
      <c r="Y15" s="114"/>
      <c r="Z15" s="114"/>
      <c r="AA15" s="114"/>
      <c r="AB15" s="114"/>
      <c r="AC15" s="114"/>
      <c r="AD15" s="114"/>
      <c r="AE15" s="118"/>
      <c r="AF15" s="165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7"/>
    </row>
    <row r="16" spans="1:45" ht="18.75" customHeight="1" x14ac:dyDescent="0.4">
      <c r="A16" s="2"/>
      <c r="B16" s="168" t="s">
        <v>10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4"/>
      <c r="AS16" s="5"/>
    </row>
    <row r="17" spans="1:45" ht="18.75" customHeight="1" x14ac:dyDescent="0.4">
      <c r="A17" s="6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7"/>
      <c r="AS17" s="5"/>
    </row>
    <row r="18" spans="1:45" ht="18.75" customHeight="1" x14ac:dyDescent="0.4">
      <c r="A18" s="6"/>
      <c r="B18" s="5"/>
      <c r="C18" s="169" t="s">
        <v>11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7"/>
      <c r="AS18" s="5"/>
    </row>
    <row r="19" spans="1:45" ht="18.75" customHeight="1" x14ac:dyDescent="0.4">
      <c r="A19" s="6"/>
      <c r="B19" s="5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5"/>
      <c r="N19" s="5"/>
      <c r="O19" s="5"/>
      <c r="P19" s="5"/>
      <c r="Q19" s="5"/>
      <c r="R19" s="5"/>
      <c r="S19" s="5"/>
      <c r="T19" s="5"/>
      <c r="U19" s="5"/>
      <c r="V19" s="5"/>
      <c r="W19" s="170" t="s">
        <v>12</v>
      </c>
      <c r="X19" s="170"/>
      <c r="Y19" s="170"/>
      <c r="Z19" s="170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5"/>
      <c r="AR19" s="7"/>
      <c r="AS19" s="5"/>
    </row>
    <row r="20" spans="1:45" ht="18.75" customHeight="1" x14ac:dyDescent="0.4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70"/>
      <c r="X20" s="170"/>
      <c r="Y20" s="170"/>
      <c r="Z20" s="170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5"/>
      <c r="AR20" s="7"/>
      <c r="AS20" s="5"/>
    </row>
    <row r="21" spans="1:45" ht="18.75" customHeight="1" x14ac:dyDescent="0.4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70" t="s">
        <v>13</v>
      </c>
      <c r="X21" s="170"/>
      <c r="Y21" s="170"/>
      <c r="Z21" s="170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5"/>
      <c r="AR21" s="7"/>
      <c r="AS21" s="5"/>
    </row>
    <row r="22" spans="1:45" ht="18.75" customHeight="1" x14ac:dyDescent="0.4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70"/>
      <c r="X22" s="170"/>
      <c r="Y22" s="170"/>
      <c r="Z22" s="170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5"/>
      <c r="AR22" s="7"/>
      <c r="AS22" s="5"/>
    </row>
    <row r="23" spans="1:45" ht="18.75" customHeight="1" x14ac:dyDescent="0.4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70" t="s">
        <v>14</v>
      </c>
      <c r="X23" s="170"/>
      <c r="Y23" s="170"/>
      <c r="Z23" s="170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 t="s">
        <v>15</v>
      </c>
      <c r="AP23" s="112"/>
      <c r="AQ23" s="5"/>
      <c r="AR23" s="7"/>
      <c r="AS23" s="5"/>
    </row>
    <row r="24" spans="1:45" ht="18.75" customHeight="1" x14ac:dyDescent="0.4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70"/>
      <c r="X24" s="170"/>
      <c r="Y24" s="170"/>
      <c r="Z24" s="170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5"/>
      <c r="AR24" s="7"/>
      <c r="AS24" s="5"/>
    </row>
    <row r="25" spans="1:45" ht="18.75" customHeight="1" x14ac:dyDescent="0.4">
      <c r="A25" s="6"/>
      <c r="B25" s="5"/>
      <c r="C25" s="5" t="s">
        <v>16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7"/>
      <c r="AS25" s="5"/>
    </row>
    <row r="26" spans="1:45" ht="18.75" customHeight="1" x14ac:dyDescent="0.4">
      <c r="A26" s="6"/>
      <c r="B26" s="5"/>
      <c r="C26" s="5"/>
      <c r="D26" s="5" t="s">
        <v>17</v>
      </c>
      <c r="E26" s="5"/>
      <c r="F26" s="5"/>
      <c r="G26" s="5" t="s">
        <v>46</v>
      </c>
      <c r="H26" s="5"/>
      <c r="I26" s="5"/>
      <c r="J26" s="5"/>
      <c r="K26" s="5"/>
      <c r="L26" s="5"/>
      <c r="M26" s="5" t="s">
        <v>18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7"/>
      <c r="AS26" s="5"/>
    </row>
    <row r="27" spans="1:45" ht="18.75" customHeight="1" thickBot="1" x14ac:dyDescent="0.4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10"/>
    </row>
    <row r="28" spans="1:45" ht="22.5" customHeight="1" x14ac:dyDescent="0.4">
      <c r="A28" s="108" t="s">
        <v>19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</row>
    <row r="29" spans="1:45" ht="22.5" customHeight="1" x14ac:dyDescent="0.4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</row>
    <row r="30" spans="1:45" ht="22.5" customHeight="1" thickBot="1" x14ac:dyDescent="0.4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</row>
    <row r="31" spans="1:45" ht="18.75" customHeight="1" x14ac:dyDescent="0.4">
      <c r="A31" s="109" t="s">
        <v>1</v>
      </c>
      <c r="B31" s="110"/>
      <c r="C31" s="119" t="s">
        <v>2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 t="s">
        <v>3</v>
      </c>
      <c r="S31" s="119"/>
      <c r="T31" s="119"/>
      <c r="U31" s="119" t="s">
        <v>4</v>
      </c>
      <c r="V31" s="119"/>
      <c r="W31" s="119"/>
      <c r="X31" s="119" t="s">
        <v>5</v>
      </c>
      <c r="Y31" s="119"/>
      <c r="Z31" s="119"/>
      <c r="AA31" s="119"/>
      <c r="AB31" s="119"/>
      <c r="AC31" s="119"/>
      <c r="AD31" s="119"/>
      <c r="AE31" s="119"/>
      <c r="AF31" s="119"/>
      <c r="AG31" s="119" t="s">
        <v>6</v>
      </c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21"/>
    </row>
    <row r="32" spans="1:45" ht="18.75" customHeight="1" x14ac:dyDescent="0.4">
      <c r="A32" s="111"/>
      <c r="B32" s="112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2"/>
    </row>
    <row r="33" spans="1:45" ht="24" customHeight="1" x14ac:dyDescent="0.4">
      <c r="A33" s="111"/>
      <c r="B33" s="112"/>
      <c r="C33" s="123" t="s">
        <v>47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5"/>
      <c r="X33" s="132"/>
      <c r="Y33" s="133"/>
      <c r="Z33" s="133"/>
      <c r="AA33" s="133"/>
      <c r="AB33" s="133"/>
      <c r="AC33" s="133"/>
      <c r="AD33" s="133"/>
      <c r="AE33" s="133"/>
      <c r="AF33" s="138"/>
      <c r="AG33" s="141"/>
      <c r="AH33" s="142"/>
      <c r="AI33" s="142"/>
      <c r="AJ33" s="142"/>
      <c r="AK33" s="133"/>
      <c r="AL33" s="133"/>
      <c r="AM33" s="133"/>
      <c r="AN33" s="133"/>
      <c r="AO33" s="147"/>
      <c r="AP33" s="147"/>
      <c r="AQ33" s="147"/>
      <c r="AR33" s="148"/>
    </row>
    <row r="34" spans="1:45" ht="24" customHeight="1" x14ac:dyDescent="0.4">
      <c r="A34" s="111"/>
      <c r="B34" s="112"/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8"/>
      <c r="X34" s="134"/>
      <c r="Y34" s="135"/>
      <c r="Z34" s="135"/>
      <c r="AA34" s="135"/>
      <c r="AB34" s="135"/>
      <c r="AC34" s="135"/>
      <c r="AD34" s="135"/>
      <c r="AE34" s="135"/>
      <c r="AF34" s="139"/>
      <c r="AG34" s="143"/>
      <c r="AH34" s="144"/>
      <c r="AI34" s="144"/>
      <c r="AJ34" s="144"/>
      <c r="AK34" s="135"/>
      <c r="AL34" s="135"/>
      <c r="AM34" s="135"/>
      <c r="AN34" s="135"/>
      <c r="AO34" s="149"/>
      <c r="AP34" s="149"/>
      <c r="AQ34" s="149"/>
      <c r="AR34" s="150"/>
    </row>
    <row r="35" spans="1:45" ht="24" customHeight="1" x14ac:dyDescent="0.4">
      <c r="A35" s="111"/>
      <c r="B35" s="112"/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  <c r="X35" s="134"/>
      <c r="Y35" s="135"/>
      <c r="Z35" s="135"/>
      <c r="AA35" s="135"/>
      <c r="AB35" s="135"/>
      <c r="AC35" s="135"/>
      <c r="AD35" s="135"/>
      <c r="AE35" s="135"/>
      <c r="AF35" s="139"/>
      <c r="AG35" s="143"/>
      <c r="AH35" s="144"/>
      <c r="AI35" s="144"/>
      <c r="AJ35" s="144"/>
      <c r="AK35" s="135"/>
      <c r="AL35" s="135"/>
      <c r="AM35" s="135"/>
      <c r="AN35" s="135"/>
      <c r="AO35" s="149"/>
      <c r="AP35" s="149"/>
      <c r="AQ35" s="149"/>
      <c r="AR35" s="150"/>
    </row>
    <row r="36" spans="1:45" ht="24" customHeight="1" x14ac:dyDescent="0.4">
      <c r="A36" s="111"/>
      <c r="B36" s="112"/>
      <c r="C36" s="126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8"/>
      <c r="X36" s="134"/>
      <c r="Y36" s="135"/>
      <c r="Z36" s="135"/>
      <c r="AA36" s="135"/>
      <c r="AB36" s="135"/>
      <c r="AC36" s="135"/>
      <c r="AD36" s="135"/>
      <c r="AE36" s="135"/>
      <c r="AF36" s="139"/>
      <c r="AG36" s="143"/>
      <c r="AH36" s="144"/>
      <c r="AI36" s="144"/>
      <c r="AJ36" s="144"/>
      <c r="AK36" s="135"/>
      <c r="AL36" s="135"/>
      <c r="AM36" s="135"/>
      <c r="AN36" s="135"/>
      <c r="AO36" s="149"/>
      <c r="AP36" s="149"/>
      <c r="AQ36" s="149"/>
      <c r="AR36" s="150"/>
    </row>
    <row r="37" spans="1:45" ht="24" customHeight="1" x14ac:dyDescent="0.4">
      <c r="A37" s="111"/>
      <c r="B37" s="112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8"/>
      <c r="X37" s="134"/>
      <c r="Y37" s="135"/>
      <c r="Z37" s="135"/>
      <c r="AA37" s="135"/>
      <c r="AB37" s="135"/>
      <c r="AC37" s="135"/>
      <c r="AD37" s="135"/>
      <c r="AE37" s="135"/>
      <c r="AF37" s="139"/>
      <c r="AG37" s="143"/>
      <c r="AH37" s="144"/>
      <c r="AI37" s="144"/>
      <c r="AJ37" s="144"/>
      <c r="AK37" s="135"/>
      <c r="AL37" s="135"/>
      <c r="AM37" s="135"/>
      <c r="AN37" s="135"/>
      <c r="AO37" s="149"/>
      <c r="AP37" s="149"/>
      <c r="AQ37" s="149"/>
      <c r="AR37" s="150"/>
    </row>
    <row r="38" spans="1:45" ht="24" customHeight="1" x14ac:dyDescent="0.4">
      <c r="A38" s="111"/>
      <c r="B38" s="112"/>
      <c r="C38" s="126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8"/>
      <c r="X38" s="134"/>
      <c r="Y38" s="135"/>
      <c r="Z38" s="135"/>
      <c r="AA38" s="135"/>
      <c r="AB38" s="135"/>
      <c r="AC38" s="135"/>
      <c r="AD38" s="135"/>
      <c r="AE38" s="135"/>
      <c r="AF38" s="139"/>
      <c r="AG38" s="143"/>
      <c r="AH38" s="144"/>
      <c r="AI38" s="144"/>
      <c r="AJ38" s="144"/>
      <c r="AK38" s="135"/>
      <c r="AL38" s="135"/>
      <c r="AM38" s="135"/>
      <c r="AN38" s="135"/>
      <c r="AO38" s="149"/>
      <c r="AP38" s="149"/>
      <c r="AQ38" s="149"/>
      <c r="AR38" s="150"/>
    </row>
    <row r="39" spans="1:45" ht="24" customHeight="1" x14ac:dyDescent="0.4">
      <c r="A39" s="113"/>
      <c r="B39" s="114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  <c r="X39" s="136"/>
      <c r="Y39" s="137"/>
      <c r="Z39" s="137"/>
      <c r="AA39" s="137"/>
      <c r="AB39" s="137"/>
      <c r="AC39" s="137"/>
      <c r="AD39" s="137"/>
      <c r="AE39" s="137"/>
      <c r="AF39" s="140"/>
      <c r="AG39" s="145"/>
      <c r="AH39" s="146"/>
      <c r="AI39" s="146"/>
      <c r="AJ39" s="146"/>
      <c r="AK39" s="137"/>
      <c r="AL39" s="137"/>
      <c r="AM39" s="137"/>
      <c r="AN39" s="137"/>
      <c r="AO39" s="151"/>
      <c r="AP39" s="151"/>
      <c r="AQ39" s="151"/>
      <c r="AR39" s="152"/>
    </row>
    <row r="40" spans="1:45" ht="18.75" customHeight="1" x14ac:dyDescent="0.4">
      <c r="A40" s="153" t="s">
        <v>8</v>
      </c>
      <c r="B40" s="154"/>
      <c r="C40" s="154"/>
      <c r="D40" s="154"/>
      <c r="E40" s="154"/>
      <c r="F40" s="154"/>
      <c r="G40" s="154"/>
      <c r="H40" s="155"/>
      <c r="I40" s="157" t="s">
        <v>48</v>
      </c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157" t="s">
        <v>9</v>
      </c>
      <c r="Y40" s="154"/>
      <c r="Z40" s="154"/>
      <c r="AA40" s="154"/>
      <c r="AB40" s="154"/>
      <c r="AC40" s="154"/>
      <c r="AD40" s="154"/>
      <c r="AE40" s="155"/>
      <c r="AF40" s="159" t="s">
        <v>47</v>
      </c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1"/>
    </row>
    <row r="41" spans="1:45" ht="18.75" customHeight="1" x14ac:dyDescent="0.4">
      <c r="A41" s="111"/>
      <c r="B41" s="112"/>
      <c r="C41" s="112"/>
      <c r="D41" s="112"/>
      <c r="E41" s="112"/>
      <c r="F41" s="112"/>
      <c r="G41" s="112"/>
      <c r="H41" s="156"/>
      <c r="I41" s="158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56"/>
      <c r="X41" s="158"/>
      <c r="Y41" s="112"/>
      <c r="Z41" s="112"/>
      <c r="AA41" s="112"/>
      <c r="AB41" s="112"/>
      <c r="AC41" s="112"/>
      <c r="AD41" s="112"/>
      <c r="AE41" s="156"/>
      <c r="AF41" s="162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4"/>
    </row>
    <row r="42" spans="1:45" ht="18.75" customHeight="1" x14ac:dyDescent="0.4">
      <c r="A42" s="113"/>
      <c r="B42" s="114"/>
      <c r="C42" s="114"/>
      <c r="D42" s="114"/>
      <c r="E42" s="114"/>
      <c r="F42" s="114"/>
      <c r="G42" s="114"/>
      <c r="H42" s="118"/>
      <c r="I42" s="117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8"/>
      <c r="X42" s="117"/>
      <c r="Y42" s="114"/>
      <c r="Z42" s="114"/>
      <c r="AA42" s="114"/>
      <c r="AB42" s="114"/>
      <c r="AC42" s="114"/>
      <c r="AD42" s="114"/>
      <c r="AE42" s="118"/>
      <c r="AF42" s="165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7"/>
    </row>
    <row r="43" spans="1:45" ht="18.75" customHeight="1" x14ac:dyDescent="0.4">
      <c r="A43" s="2"/>
      <c r="B43" s="168" t="s">
        <v>10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4"/>
      <c r="AS43" s="5"/>
    </row>
    <row r="44" spans="1:45" ht="18.75" customHeight="1" x14ac:dyDescent="0.4">
      <c r="A44" s="6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7"/>
      <c r="AS44" s="5"/>
    </row>
    <row r="45" spans="1:45" ht="18.75" customHeight="1" x14ac:dyDescent="0.4">
      <c r="A45" s="6"/>
      <c r="B45" s="5"/>
      <c r="C45" s="169" t="s">
        <v>20</v>
      </c>
      <c r="D45" s="169"/>
      <c r="E45" s="169"/>
      <c r="F45" s="169"/>
      <c r="G45" s="169"/>
      <c r="H45" s="169"/>
      <c r="I45" s="169"/>
      <c r="J45" s="169"/>
      <c r="K45" s="169"/>
      <c r="L45" s="169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7"/>
      <c r="AS45" s="5"/>
    </row>
    <row r="46" spans="1:45" ht="18.75" customHeight="1" x14ac:dyDescent="0.4">
      <c r="A46" s="6"/>
      <c r="B46" s="5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5"/>
      <c r="N46" s="5"/>
      <c r="O46" s="5"/>
      <c r="P46" s="5"/>
      <c r="Q46" s="5"/>
      <c r="R46" s="5"/>
      <c r="S46" s="5"/>
      <c r="T46" s="5"/>
      <c r="U46" s="5"/>
      <c r="V46" s="5"/>
      <c r="W46" s="170" t="s">
        <v>12</v>
      </c>
      <c r="X46" s="170"/>
      <c r="Y46" s="170"/>
      <c r="Z46" s="170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5"/>
      <c r="AR46" s="7"/>
      <c r="AS46" s="5"/>
    </row>
    <row r="47" spans="1:45" ht="18.75" customHeight="1" x14ac:dyDescent="0.4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70"/>
      <c r="X47" s="170"/>
      <c r="Y47" s="170"/>
      <c r="Z47" s="170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5"/>
      <c r="AR47" s="7"/>
      <c r="AS47" s="5"/>
    </row>
    <row r="48" spans="1:45" ht="18.75" customHeight="1" x14ac:dyDescent="0.4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170" t="s">
        <v>13</v>
      </c>
      <c r="X48" s="170"/>
      <c r="Y48" s="170"/>
      <c r="Z48" s="170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5"/>
      <c r="AR48" s="7"/>
      <c r="AS48" s="5"/>
    </row>
    <row r="49" spans="1:45" ht="18.75" customHeight="1" x14ac:dyDescent="0.4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70"/>
      <c r="X49" s="170"/>
      <c r="Y49" s="170"/>
      <c r="Z49" s="170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5"/>
      <c r="AR49" s="7"/>
      <c r="AS49" s="5"/>
    </row>
    <row r="50" spans="1:45" ht="18.75" customHeight="1" x14ac:dyDescent="0.4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70" t="s">
        <v>14</v>
      </c>
      <c r="X50" s="170"/>
      <c r="Y50" s="170"/>
      <c r="Z50" s="170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 t="s">
        <v>15</v>
      </c>
      <c r="AP50" s="112"/>
      <c r="AQ50" s="5"/>
      <c r="AR50" s="7"/>
      <c r="AS50" s="5"/>
    </row>
    <row r="51" spans="1:45" ht="18.75" customHeight="1" x14ac:dyDescent="0.4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70"/>
      <c r="X51" s="170"/>
      <c r="Y51" s="170"/>
      <c r="Z51" s="170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5"/>
      <c r="AR51" s="7"/>
      <c r="AS51" s="5"/>
    </row>
    <row r="52" spans="1:45" ht="18.75" customHeight="1" x14ac:dyDescent="0.4">
      <c r="A52" s="6"/>
      <c r="B52" s="5"/>
      <c r="C52" s="5" t="s">
        <v>16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7"/>
      <c r="AS52" s="5"/>
    </row>
    <row r="53" spans="1:45" ht="18.75" customHeight="1" x14ac:dyDescent="0.4">
      <c r="A53" s="6"/>
      <c r="B53" s="5"/>
      <c r="C53" s="5"/>
      <c r="D53" s="5" t="s">
        <v>17</v>
      </c>
      <c r="E53" s="5"/>
      <c r="F53" s="5"/>
      <c r="G53" s="5" t="s">
        <v>46</v>
      </c>
      <c r="H53" s="5"/>
      <c r="I53" s="5"/>
      <c r="J53" s="5"/>
      <c r="K53" s="5"/>
      <c r="L53" s="5"/>
      <c r="M53" s="5" t="s">
        <v>18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/>
      <c r="AS53" s="5"/>
    </row>
    <row r="54" spans="1:45" ht="18.75" customHeight="1" thickBot="1" x14ac:dyDescent="0.4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10"/>
    </row>
  </sheetData>
  <mergeCells count="54">
    <mergeCell ref="W46:Z47"/>
    <mergeCell ref="AA46:AP47"/>
    <mergeCell ref="W48:Z49"/>
    <mergeCell ref="AA48:AP49"/>
    <mergeCell ref="W50:Z51"/>
    <mergeCell ref="AA50:AN51"/>
    <mergeCell ref="AO50:AP51"/>
    <mergeCell ref="AO33:AR39"/>
    <mergeCell ref="A40:H42"/>
    <mergeCell ref="I40:W42"/>
    <mergeCell ref="X40:AE42"/>
    <mergeCell ref="AF40:AR42"/>
    <mergeCell ref="AG33:AJ39"/>
    <mergeCell ref="AK33:AN39"/>
    <mergeCell ref="C45:L46"/>
    <mergeCell ref="W23:Z24"/>
    <mergeCell ref="AA23:AN24"/>
    <mergeCell ref="AO23:AP24"/>
    <mergeCell ref="A28:AR30"/>
    <mergeCell ref="A31:B39"/>
    <mergeCell ref="C31:Q32"/>
    <mergeCell ref="R31:T32"/>
    <mergeCell ref="U31:W32"/>
    <mergeCell ref="X31:AF32"/>
    <mergeCell ref="AG31:AR32"/>
    <mergeCell ref="B43:V44"/>
    <mergeCell ref="C33:W39"/>
    <mergeCell ref="X33:Z39"/>
    <mergeCell ref="AA33:AC39"/>
    <mergeCell ref="AD33:AF39"/>
    <mergeCell ref="C18:L19"/>
    <mergeCell ref="W19:Z20"/>
    <mergeCell ref="AA19:AP20"/>
    <mergeCell ref="W21:Z22"/>
    <mergeCell ref="AA21:AP22"/>
    <mergeCell ref="A13:H15"/>
    <mergeCell ref="I13:W15"/>
    <mergeCell ref="X13:AE15"/>
    <mergeCell ref="AF13:AR15"/>
    <mergeCell ref="B16:V17"/>
    <mergeCell ref="A1:AR3"/>
    <mergeCell ref="A4:B12"/>
    <mergeCell ref="C4:Q5"/>
    <mergeCell ref="R4:T5"/>
    <mergeCell ref="U4:W5"/>
    <mergeCell ref="X4:AF5"/>
    <mergeCell ref="AG4:AR5"/>
    <mergeCell ref="C6:W12"/>
    <mergeCell ref="X6:Z12"/>
    <mergeCell ref="AA6:AC12"/>
    <mergeCell ref="AD6:AF12"/>
    <mergeCell ref="AG6:AJ12"/>
    <mergeCell ref="AK6:AN12"/>
    <mergeCell ref="AO6:AR12"/>
  </mergeCells>
  <phoneticPr fontId="3"/>
  <pageMargins left="0.43307086614173229" right="0.43307086614173229" top="0.74803149606299213" bottom="0.74803149606299213" header="0.31496062992125984" footer="0.31496062992125984"/>
  <pageSetup paperSize="9" scale="89" orientation="landscape" r:id="rId1"/>
  <rowBreaks count="1" manualBreakCount="1">
    <brk id="27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85E-2E14-46BE-9B89-74BF7986DCB7}">
  <dimension ref="A1:T52"/>
  <sheetViews>
    <sheetView showZeros="0" view="pageBreakPreview" topLeftCell="A43" zoomScale="80" zoomScaleNormal="100" zoomScaleSheetLayoutView="80" workbookViewId="0">
      <selection activeCell="R52" sqref="R51:R52"/>
    </sheetView>
  </sheetViews>
  <sheetFormatPr defaultColWidth="3.75" defaultRowHeight="22.5" customHeight="1" x14ac:dyDescent="0.4"/>
  <cols>
    <col min="1" max="1" width="5.25" style="12" bestFit="1" customWidth="1"/>
    <col min="2" max="2" width="8.375" style="12" customWidth="1"/>
    <col min="3" max="3" width="11.5" style="12" customWidth="1"/>
    <col min="4" max="4" width="8.625" style="12" customWidth="1"/>
    <col min="5" max="5" width="10.125" style="12" customWidth="1"/>
    <col min="6" max="8" width="17.75" style="12" customWidth="1"/>
    <col min="9" max="9" width="8.625" style="12" customWidth="1"/>
    <col min="10" max="10" width="24" style="12" customWidth="1"/>
    <col min="11" max="17" width="5.25" style="12" customWidth="1"/>
    <col min="18" max="49" width="17.75" style="12" customWidth="1"/>
    <col min="50" max="16384" width="3.75" style="12"/>
  </cols>
  <sheetData>
    <row r="1" spans="1:20" ht="40.5" customHeight="1" x14ac:dyDescent="0.4">
      <c r="A1" s="11" t="s">
        <v>90</v>
      </c>
    </row>
    <row r="2" spans="1:20" ht="22.5" customHeight="1" x14ac:dyDescent="0.4">
      <c r="A2" s="12" t="s">
        <v>49</v>
      </c>
    </row>
    <row r="3" spans="1:20" s="16" customFormat="1" ht="45.75" customHeight="1" x14ac:dyDescent="0.4">
      <c r="A3" s="85" t="s">
        <v>21</v>
      </c>
      <c r="B3" s="210" t="s">
        <v>22</v>
      </c>
      <c r="C3" s="211"/>
      <c r="D3" s="68" t="s">
        <v>23</v>
      </c>
      <c r="E3" s="14" t="s">
        <v>24</v>
      </c>
      <c r="F3" s="14" t="s">
        <v>81</v>
      </c>
      <c r="G3" s="70" t="s">
        <v>25</v>
      </c>
      <c r="H3" s="70" t="s">
        <v>82</v>
      </c>
      <c r="I3" s="224" t="s">
        <v>26</v>
      </c>
      <c r="J3" s="225"/>
      <c r="K3" s="15" t="s">
        <v>28</v>
      </c>
      <c r="L3" s="15" t="s">
        <v>29</v>
      </c>
      <c r="M3" s="15" t="s">
        <v>30</v>
      </c>
      <c r="N3" s="15" t="s">
        <v>31</v>
      </c>
      <c r="O3" s="86" t="s">
        <v>27</v>
      </c>
      <c r="P3" s="87" t="s">
        <v>32</v>
      </c>
      <c r="Q3" s="88" t="s">
        <v>91</v>
      </c>
      <c r="S3" s="84"/>
    </row>
    <row r="4" spans="1:20" ht="39.950000000000003" customHeight="1" x14ac:dyDescent="0.4">
      <c r="A4" s="199">
        <v>1</v>
      </c>
      <c r="B4" s="202" t="s">
        <v>33</v>
      </c>
      <c r="C4" s="203"/>
      <c r="D4" s="17">
        <v>25600</v>
      </c>
      <c r="E4" s="97"/>
      <c r="F4" s="18">
        <f>ROUNDDOWN(D4*E4*72,0)</f>
        <v>0</v>
      </c>
      <c r="G4" s="18"/>
      <c r="H4" s="18">
        <f>G4*72</f>
        <v>0</v>
      </c>
      <c r="I4" s="19" t="s">
        <v>34</v>
      </c>
      <c r="J4" s="20" t="s">
        <v>50</v>
      </c>
      <c r="K4" s="21" t="s">
        <v>35</v>
      </c>
      <c r="L4" s="22" t="s">
        <v>35</v>
      </c>
      <c r="M4" s="22"/>
      <c r="N4" s="22"/>
      <c r="O4" s="22" t="s">
        <v>52</v>
      </c>
      <c r="P4" s="89"/>
      <c r="Q4" s="23" t="s">
        <v>92</v>
      </c>
    </row>
    <row r="5" spans="1:20" ht="41.25" customHeight="1" x14ac:dyDescent="0.4">
      <c r="A5" s="200"/>
      <c r="B5" s="204"/>
      <c r="C5" s="205"/>
      <c r="D5" s="24">
        <v>25200</v>
      </c>
      <c r="E5" s="99"/>
      <c r="F5" s="18">
        <f>ROUNDDOWN(D5*E5*72,0)</f>
        <v>0</v>
      </c>
      <c r="G5" s="25"/>
      <c r="H5" s="18">
        <f>G5*72</f>
        <v>0</v>
      </c>
      <c r="I5" s="26" t="s">
        <v>36</v>
      </c>
      <c r="J5" s="72" t="s">
        <v>87</v>
      </c>
      <c r="K5" s="21" t="s">
        <v>35</v>
      </c>
      <c r="L5" s="27" t="s">
        <v>35</v>
      </c>
      <c r="M5" s="27"/>
      <c r="N5" s="27" t="s">
        <v>52</v>
      </c>
      <c r="O5" s="27" t="s">
        <v>52</v>
      </c>
      <c r="P5" s="90" t="s">
        <v>52</v>
      </c>
      <c r="Q5" s="28"/>
    </row>
    <row r="6" spans="1:20" ht="39.950000000000003" customHeight="1" x14ac:dyDescent="0.4">
      <c r="A6" s="201"/>
      <c r="B6" s="206"/>
      <c r="C6" s="207"/>
      <c r="D6" s="29">
        <v>9000</v>
      </c>
      <c r="E6" s="100"/>
      <c r="F6" s="18">
        <f>ROUNDDOWN(D6*E6*72,0)</f>
        <v>0</v>
      </c>
      <c r="G6" s="60"/>
      <c r="H6" s="18">
        <f>G6*72</f>
        <v>0</v>
      </c>
      <c r="I6" s="61" t="s">
        <v>56</v>
      </c>
      <c r="J6" s="62" t="s">
        <v>77</v>
      </c>
      <c r="K6" s="30" t="s">
        <v>51</v>
      </c>
      <c r="L6" s="31" t="s">
        <v>51</v>
      </c>
      <c r="M6" s="31"/>
      <c r="N6" s="31"/>
      <c r="O6" s="74" t="s">
        <v>51</v>
      </c>
      <c r="P6" s="91" t="s">
        <v>51</v>
      </c>
      <c r="Q6" s="32"/>
    </row>
    <row r="7" spans="1:20" ht="20.25" customHeight="1" thickBot="1" x14ac:dyDescent="0.45">
      <c r="A7" s="33" t="s">
        <v>37</v>
      </c>
      <c r="B7" s="208"/>
      <c r="C7" s="209"/>
      <c r="D7" s="34"/>
      <c r="E7" s="35" t="s">
        <v>38</v>
      </c>
      <c r="F7" s="36">
        <f>SUM(F4:F6)</f>
        <v>0</v>
      </c>
      <c r="G7" s="37" t="s">
        <v>39</v>
      </c>
      <c r="H7" s="36">
        <f>SUM(H4:H6)</f>
        <v>0</v>
      </c>
      <c r="I7" s="38"/>
      <c r="J7" s="39"/>
      <c r="K7" s="40"/>
      <c r="L7" s="41"/>
      <c r="M7" s="41"/>
      <c r="N7" s="41"/>
      <c r="O7" s="42"/>
      <c r="P7" s="92"/>
      <c r="Q7" s="42"/>
    </row>
    <row r="8" spans="1:20" ht="22.5" customHeight="1" thickBot="1" x14ac:dyDescent="0.45">
      <c r="F8" s="176" t="s">
        <v>40</v>
      </c>
      <c r="G8" s="177"/>
      <c r="H8" s="173">
        <f>F7+H7</f>
        <v>0</v>
      </c>
      <c r="I8" s="174"/>
      <c r="J8" s="175"/>
      <c r="K8" s="12" t="s">
        <v>41</v>
      </c>
    </row>
    <row r="9" spans="1:20" ht="16.5" customHeight="1" x14ac:dyDescent="0.4">
      <c r="T9" s="16"/>
    </row>
    <row r="10" spans="1:20" s="16" customFormat="1" ht="45.75" customHeight="1" x14ac:dyDescent="0.4">
      <c r="A10" s="85" t="s">
        <v>21</v>
      </c>
      <c r="B10" s="210" t="s">
        <v>22</v>
      </c>
      <c r="C10" s="211"/>
      <c r="D10" s="71" t="s">
        <v>23</v>
      </c>
      <c r="E10" s="14" t="s">
        <v>24</v>
      </c>
      <c r="F10" s="43" t="s">
        <v>81</v>
      </c>
      <c r="G10" s="70" t="s">
        <v>25</v>
      </c>
      <c r="H10" s="70" t="s">
        <v>82</v>
      </c>
      <c r="I10" s="212" t="s">
        <v>26</v>
      </c>
      <c r="J10" s="213"/>
      <c r="K10" s="15" t="s">
        <v>28</v>
      </c>
      <c r="L10" s="15" t="s">
        <v>29</v>
      </c>
      <c r="M10" s="15" t="s">
        <v>30</v>
      </c>
      <c r="N10" s="15" t="s">
        <v>31</v>
      </c>
      <c r="O10" s="86" t="s">
        <v>27</v>
      </c>
      <c r="P10" s="87" t="s">
        <v>32</v>
      </c>
      <c r="Q10" s="88" t="s">
        <v>91</v>
      </c>
      <c r="R10" s="12"/>
    </row>
    <row r="11" spans="1:20" ht="39.950000000000003" customHeight="1" x14ac:dyDescent="0.4">
      <c r="A11" s="190" t="s">
        <v>42</v>
      </c>
      <c r="B11" s="202" t="s">
        <v>43</v>
      </c>
      <c r="C11" s="203"/>
      <c r="D11" s="17">
        <v>17300</v>
      </c>
      <c r="E11" s="97"/>
      <c r="F11" s="44">
        <f>ROUNDDOWN(D11*E11*72,0)</f>
        <v>0</v>
      </c>
      <c r="G11" s="18"/>
      <c r="H11" s="18">
        <f>G11*72</f>
        <v>0</v>
      </c>
      <c r="I11" s="21" t="s">
        <v>34</v>
      </c>
      <c r="J11" s="45" t="s">
        <v>53</v>
      </c>
      <c r="K11" s="21" t="s">
        <v>35</v>
      </c>
      <c r="L11" s="22" t="s">
        <v>52</v>
      </c>
      <c r="M11" s="22" t="s">
        <v>52</v>
      </c>
      <c r="N11" s="22"/>
      <c r="O11" s="22" t="s">
        <v>52</v>
      </c>
      <c r="P11" s="89"/>
      <c r="Q11" s="94" t="s">
        <v>92</v>
      </c>
    </row>
    <row r="12" spans="1:20" ht="39.950000000000003" customHeight="1" x14ac:dyDescent="0.4">
      <c r="A12" s="191"/>
      <c r="B12" s="204"/>
      <c r="C12" s="205"/>
      <c r="D12" s="29">
        <v>4300</v>
      </c>
      <c r="E12" s="100"/>
      <c r="F12" s="18">
        <f>ROUNDDOWN(D12*E12*72,0)</f>
        <v>0</v>
      </c>
      <c r="G12" s="60"/>
      <c r="H12" s="18">
        <f>G12*72</f>
        <v>0</v>
      </c>
      <c r="I12" s="61" t="s">
        <v>56</v>
      </c>
      <c r="J12" s="62" t="s">
        <v>76</v>
      </c>
      <c r="K12" s="30" t="s">
        <v>51</v>
      </c>
      <c r="L12" s="31" t="s">
        <v>51</v>
      </c>
      <c r="M12" s="31"/>
      <c r="N12" s="31"/>
      <c r="O12" s="73" t="s">
        <v>51</v>
      </c>
      <c r="P12" s="91" t="s">
        <v>51</v>
      </c>
      <c r="Q12" s="28"/>
    </row>
    <row r="13" spans="1:20" ht="39.950000000000003" customHeight="1" x14ac:dyDescent="0.4">
      <c r="A13" s="191"/>
      <c r="B13" s="204"/>
      <c r="C13" s="205"/>
      <c r="D13" s="29">
        <v>7500</v>
      </c>
      <c r="E13" s="100"/>
      <c r="F13" s="18">
        <f>ROUNDDOWN(D13*E13*72,0)</f>
        <v>0</v>
      </c>
      <c r="G13" s="60"/>
      <c r="H13" s="18">
        <f>G13*72</f>
        <v>0</v>
      </c>
      <c r="I13" s="61" t="s">
        <v>56</v>
      </c>
      <c r="J13" s="62" t="s">
        <v>77</v>
      </c>
      <c r="K13" s="30" t="s">
        <v>51</v>
      </c>
      <c r="L13" s="31" t="s">
        <v>51</v>
      </c>
      <c r="M13" s="31"/>
      <c r="N13" s="31"/>
      <c r="O13" s="74" t="s">
        <v>51</v>
      </c>
      <c r="P13" s="91" t="s">
        <v>51</v>
      </c>
      <c r="Q13" s="28"/>
    </row>
    <row r="14" spans="1:20" ht="39.950000000000003" customHeight="1" x14ac:dyDescent="0.4">
      <c r="A14" s="191"/>
      <c r="B14" s="204"/>
      <c r="C14" s="205"/>
      <c r="D14" s="24">
        <v>13500</v>
      </c>
      <c r="E14" s="99"/>
      <c r="F14" s="44">
        <f>ROUNDDOWN(D14*E14*72,0)</f>
        <v>0</v>
      </c>
      <c r="G14" s="25"/>
      <c r="H14" s="18">
        <f>G14*72</f>
        <v>0</v>
      </c>
      <c r="I14" s="46" t="s">
        <v>36</v>
      </c>
      <c r="J14" s="47" t="s">
        <v>54</v>
      </c>
      <c r="K14" s="46" t="s">
        <v>35</v>
      </c>
      <c r="L14" s="27" t="s">
        <v>35</v>
      </c>
      <c r="M14" s="27"/>
      <c r="N14" s="27"/>
      <c r="O14" s="27" t="s">
        <v>52</v>
      </c>
      <c r="P14" s="90" t="s">
        <v>35</v>
      </c>
      <c r="Q14" s="28"/>
    </row>
    <row r="15" spans="1:20" ht="39.950000000000003" customHeight="1" x14ac:dyDescent="0.4">
      <c r="A15" s="214"/>
      <c r="B15" s="206"/>
      <c r="C15" s="207"/>
      <c r="D15" s="29">
        <v>5200</v>
      </c>
      <c r="E15" s="100"/>
      <c r="F15" s="18">
        <f>ROUNDDOWN(D15*E15*72,0)</f>
        <v>0</v>
      </c>
      <c r="G15" s="60"/>
      <c r="H15" s="18">
        <f>G15*72</f>
        <v>0</v>
      </c>
      <c r="I15" s="61" t="s">
        <v>56</v>
      </c>
      <c r="J15" s="62" t="s">
        <v>54</v>
      </c>
      <c r="K15" s="30" t="s">
        <v>51</v>
      </c>
      <c r="L15" s="31" t="s">
        <v>51</v>
      </c>
      <c r="M15" s="31"/>
      <c r="N15" s="31"/>
      <c r="O15" s="74" t="s">
        <v>51</v>
      </c>
      <c r="P15" s="91" t="s">
        <v>51</v>
      </c>
      <c r="Q15" s="95"/>
    </row>
    <row r="16" spans="1:20" ht="20.25" customHeight="1" thickBot="1" x14ac:dyDescent="0.45">
      <c r="A16" s="48" t="s">
        <v>37</v>
      </c>
      <c r="B16" s="197"/>
      <c r="C16" s="198"/>
      <c r="D16" s="49"/>
      <c r="E16" s="35" t="s">
        <v>38</v>
      </c>
      <c r="F16" s="50">
        <f>SUM(F11:F15)</f>
        <v>0</v>
      </c>
      <c r="G16" s="37" t="s">
        <v>39</v>
      </c>
      <c r="H16" s="50">
        <f>SUM(H11:H15)</f>
        <v>0</v>
      </c>
      <c r="I16" s="51"/>
      <c r="J16" s="52"/>
      <c r="K16" s="53"/>
      <c r="L16" s="54"/>
      <c r="M16" s="54"/>
      <c r="N16" s="54"/>
      <c r="O16" s="54"/>
      <c r="P16" s="93"/>
      <c r="Q16" s="42"/>
    </row>
    <row r="17" spans="1:17" ht="22.5" customHeight="1" thickBot="1" x14ac:dyDescent="0.45">
      <c r="F17" s="176" t="s">
        <v>40</v>
      </c>
      <c r="G17" s="177"/>
      <c r="H17" s="173">
        <f>F16+H16</f>
        <v>0</v>
      </c>
      <c r="I17" s="174"/>
      <c r="J17" s="175"/>
      <c r="K17" s="12" t="s">
        <v>41</v>
      </c>
    </row>
    <row r="18" spans="1:17" ht="22.5" customHeight="1" x14ac:dyDescent="0.4">
      <c r="F18" s="76"/>
      <c r="G18" s="76"/>
      <c r="H18" s="75"/>
      <c r="I18" s="75"/>
      <c r="J18" s="75"/>
    </row>
    <row r="19" spans="1:17" ht="22.5" customHeight="1" x14ac:dyDescent="0.4">
      <c r="F19" s="76"/>
      <c r="G19" s="76"/>
      <c r="H19" s="75"/>
      <c r="I19" s="75"/>
      <c r="J19" s="75"/>
    </row>
    <row r="21" spans="1:17" s="16" customFormat="1" ht="45.75" customHeight="1" x14ac:dyDescent="0.4">
      <c r="A21" s="13" t="s">
        <v>21</v>
      </c>
      <c r="B21" s="210" t="s">
        <v>22</v>
      </c>
      <c r="C21" s="211"/>
      <c r="D21" s="71" t="s">
        <v>23</v>
      </c>
      <c r="E21" s="43" t="s">
        <v>24</v>
      </c>
      <c r="F21" s="14" t="s">
        <v>81</v>
      </c>
      <c r="G21" s="69" t="s">
        <v>25</v>
      </c>
      <c r="H21" s="70" t="s">
        <v>80</v>
      </c>
      <c r="I21" s="212" t="s">
        <v>26</v>
      </c>
      <c r="J21" s="213"/>
      <c r="K21" s="15" t="s">
        <v>28</v>
      </c>
      <c r="L21" s="15" t="s">
        <v>29</v>
      </c>
      <c r="M21" s="15" t="s">
        <v>30</v>
      </c>
      <c r="N21" s="15" t="s">
        <v>31</v>
      </c>
      <c r="O21" s="86" t="s">
        <v>27</v>
      </c>
      <c r="P21" s="87" t="s">
        <v>32</v>
      </c>
      <c r="Q21" s="88" t="s">
        <v>91</v>
      </c>
    </row>
    <row r="22" spans="1:17" ht="22.5" customHeight="1" x14ac:dyDescent="0.4">
      <c r="A22" s="190" t="s">
        <v>44</v>
      </c>
      <c r="B22" s="215" t="s">
        <v>45</v>
      </c>
      <c r="C22" s="216"/>
      <c r="D22" s="17">
        <v>3500</v>
      </c>
      <c r="E22" s="102"/>
      <c r="F22" s="18">
        <f>ROUNDDOWN(D22*E22*72,0)</f>
        <v>0</v>
      </c>
      <c r="G22" s="44"/>
      <c r="H22" s="18">
        <f>G22*72</f>
        <v>0</v>
      </c>
      <c r="I22" s="56" t="s">
        <v>55</v>
      </c>
      <c r="J22" s="45" t="s">
        <v>58</v>
      </c>
      <c r="K22" s="21" t="s">
        <v>51</v>
      </c>
      <c r="L22" s="22" t="s">
        <v>51</v>
      </c>
      <c r="M22" s="22"/>
      <c r="N22" s="22"/>
      <c r="O22" s="22" t="s">
        <v>51</v>
      </c>
      <c r="P22" s="89"/>
      <c r="Q22" s="23" t="s">
        <v>51</v>
      </c>
    </row>
    <row r="23" spans="1:17" ht="22.5" customHeight="1" x14ac:dyDescent="0.4">
      <c r="A23" s="191"/>
      <c r="B23" s="217"/>
      <c r="C23" s="218"/>
      <c r="D23" s="24">
        <v>8900</v>
      </c>
      <c r="E23" s="103"/>
      <c r="F23" s="18">
        <f t="shared" ref="F23:F39" si="0">ROUNDDOWN(D23*E23*72,0)</f>
        <v>0</v>
      </c>
      <c r="G23" s="57"/>
      <c r="H23" s="18">
        <f t="shared" ref="H23:H40" si="1">G23*72</f>
        <v>0</v>
      </c>
      <c r="I23" s="56" t="s">
        <v>55</v>
      </c>
      <c r="J23" s="47" t="s">
        <v>59</v>
      </c>
      <c r="K23" s="46" t="s">
        <v>51</v>
      </c>
      <c r="L23" s="27"/>
      <c r="M23" s="27"/>
      <c r="N23" s="27"/>
      <c r="O23" s="27" t="s">
        <v>51</v>
      </c>
      <c r="P23" s="90"/>
      <c r="Q23" s="23" t="s">
        <v>51</v>
      </c>
    </row>
    <row r="24" spans="1:17" ht="22.5" customHeight="1" x14ac:dyDescent="0.4">
      <c r="A24" s="191"/>
      <c r="B24" s="217"/>
      <c r="C24" s="218"/>
      <c r="D24" s="24">
        <v>3500</v>
      </c>
      <c r="E24" s="103"/>
      <c r="F24" s="18">
        <f t="shared" si="0"/>
        <v>0</v>
      </c>
      <c r="G24" s="57"/>
      <c r="H24" s="18">
        <f t="shared" si="1"/>
        <v>0</v>
      </c>
      <c r="I24" s="56" t="s">
        <v>55</v>
      </c>
      <c r="J24" s="47" t="s">
        <v>60</v>
      </c>
      <c r="K24" s="46" t="s">
        <v>51</v>
      </c>
      <c r="L24" s="27" t="s">
        <v>51</v>
      </c>
      <c r="M24" s="27"/>
      <c r="N24" s="27"/>
      <c r="O24" s="27"/>
      <c r="P24" s="90"/>
      <c r="Q24" s="23" t="s">
        <v>51</v>
      </c>
    </row>
    <row r="25" spans="1:17" ht="22.5" customHeight="1" x14ac:dyDescent="0.4">
      <c r="A25" s="191"/>
      <c r="B25" s="217"/>
      <c r="C25" s="218"/>
      <c r="D25" s="24">
        <v>2200</v>
      </c>
      <c r="E25" s="103"/>
      <c r="F25" s="18">
        <f t="shared" si="0"/>
        <v>0</v>
      </c>
      <c r="G25" s="57"/>
      <c r="H25" s="18">
        <f t="shared" si="1"/>
        <v>0</v>
      </c>
      <c r="I25" s="56" t="s">
        <v>55</v>
      </c>
      <c r="J25" s="47" t="s">
        <v>61</v>
      </c>
      <c r="K25" s="46" t="s">
        <v>51</v>
      </c>
      <c r="L25" s="27" t="s">
        <v>51</v>
      </c>
      <c r="M25" s="27"/>
      <c r="N25" s="27"/>
      <c r="O25" s="27"/>
      <c r="P25" s="90"/>
      <c r="Q25" s="23" t="s">
        <v>51</v>
      </c>
    </row>
    <row r="26" spans="1:17" ht="22.5" customHeight="1" x14ac:dyDescent="0.4">
      <c r="A26" s="191"/>
      <c r="B26" s="217"/>
      <c r="C26" s="218"/>
      <c r="D26" s="24">
        <v>4200</v>
      </c>
      <c r="E26" s="103"/>
      <c r="F26" s="18">
        <f t="shared" si="0"/>
        <v>0</v>
      </c>
      <c r="G26" s="57"/>
      <c r="H26" s="18">
        <f t="shared" si="1"/>
        <v>0</v>
      </c>
      <c r="I26" s="56" t="s">
        <v>55</v>
      </c>
      <c r="J26" s="47" t="s">
        <v>62</v>
      </c>
      <c r="K26" s="46" t="s">
        <v>51</v>
      </c>
      <c r="L26" s="27" t="s">
        <v>51</v>
      </c>
      <c r="M26" s="27"/>
      <c r="N26" s="27"/>
      <c r="O26" s="27"/>
      <c r="P26" s="90"/>
      <c r="Q26" s="23" t="s">
        <v>51</v>
      </c>
    </row>
    <row r="27" spans="1:17" ht="22.5" customHeight="1" x14ac:dyDescent="0.4">
      <c r="A27" s="191"/>
      <c r="B27" s="217"/>
      <c r="C27" s="218"/>
      <c r="D27" s="24">
        <v>3500</v>
      </c>
      <c r="E27" s="103"/>
      <c r="F27" s="18">
        <f t="shared" si="0"/>
        <v>0</v>
      </c>
      <c r="G27" s="57"/>
      <c r="H27" s="18">
        <f t="shared" si="1"/>
        <v>0</v>
      </c>
      <c r="I27" s="56" t="s">
        <v>55</v>
      </c>
      <c r="J27" s="47" t="s">
        <v>63</v>
      </c>
      <c r="K27" s="46" t="s">
        <v>51</v>
      </c>
      <c r="L27" s="27" t="s">
        <v>51</v>
      </c>
      <c r="M27" s="27"/>
      <c r="N27" s="27"/>
      <c r="O27" s="27"/>
      <c r="P27" s="90"/>
      <c r="Q27" s="23" t="s">
        <v>51</v>
      </c>
    </row>
    <row r="28" spans="1:17" ht="22.5" customHeight="1" x14ac:dyDescent="0.4">
      <c r="A28" s="191"/>
      <c r="B28" s="217"/>
      <c r="C28" s="218"/>
      <c r="D28" s="24">
        <v>5500</v>
      </c>
      <c r="E28" s="103"/>
      <c r="F28" s="18">
        <f t="shared" si="0"/>
        <v>0</v>
      </c>
      <c r="G28" s="57"/>
      <c r="H28" s="18">
        <f t="shared" si="1"/>
        <v>0</v>
      </c>
      <c r="I28" s="56" t="s">
        <v>55</v>
      </c>
      <c r="J28" s="47" t="s">
        <v>64</v>
      </c>
      <c r="K28" s="46" t="s">
        <v>51</v>
      </c>
      <c r="L28" s="27" t="s">
        <v>51</v>
      </c>
      <c r="M28" s="27"/>
      <c r="N28" s="27"/>
      <c r="O28" s="27" t="s">
        <v>51</v>
      </c>
      <c r="P28" s="90"/>
      <c r="Q28" s="23" t="s">
        <v>51</v>
      </c>
    </row>
    <row r="29" spans="1:17" ht="22.5" customHeight="1" x14ac:dyDescent="0.4">
      <c r="A29" s="191"/>
      <c r="B29" s="217"/>
      <c r="C29" s="218"/>
      <c r="D29" s="24">
        <v>500</v>
      </c>
      <c r="E29" s="103"/>
      <c r="F29" s="18">
        <f t="shared" si="0"/>
        <v>0</v>
      </c>
      <c r="G29" s="57"/>
      <c r="H29" s="18">
        <f t="shared" si="1"/>
        <v>0</v>
      </c>
      <c r="I29" s="56" t="s">
        <v>55</v>
      </c>
      <c r="J29" s="47" t="s">
        <v>65</v>
      </c>
      <c r="K29" s="46" t="s">
        <v>51</v>
      </c>
      <c r="L29" s="27" t="s">
        <v>51</v>
      </c>
      <c r="M29" s="27"/>
      <c r="N29" s="27"/>
      <c r="O29" s="27" t="s">
        <v>51</v>
      </c>
      <c r="P29" s="90"/>
      <c r="Q29" s="23" t="s">
        <v>51</v>
      </c>
    </row>
    <row r="30" spans="1:17" ht="22.5" customHeight="1" x14ac:dyDescent="0.4">
      <c r="A30" s="191"/>
      <c r="B30" s="217"/>
      <c r="C30" s="218"/>
      <c r="D30" s="24">
        <v>3500</v>
      </c>
      <c r="E30" s="103"/>
      <c r="F30" s="18">
        <f t="shared" si="0"/>
        <v>0</v>
      </c>
      <c r="G30" s="57"/>
      <c r="H30" s="18">
        <f t="shared" si="1"/>
        <v>0</v>
      </c>
      <c r="I30" s="56" t="s">
        <v>55</v>
      </c>
      <c r="J30" s="47" t="s">
        <v>66</v>
      </c>
      <c r="K30" s="46" t="s">
        <v>51</v>
      </c>
      <c r="L30" s="27" t="s">
        <v>51</v>
      </c>
      <c r="M30" s="27"/>
      <c r="N30" s="27" t="s">
        <v>79</v>
      </c>
      <c r="O30" s="27"/>
      <c r="P30" s="90"/>
      <c r="Q30" s="23" t="s">
        <v>51</v>
      </c>
    </row>
    <row r="31" spans="1:17" ht="22.5" customHeight="1" x14ac:dyDescent="0.4">
      <c r="A31" s="191"/>
      <c r="B31" s="217"/>
      <c r="C31" s="218"/>
      <c r="D31" s="24">
        <v>2400</v>
      </c>
      <c r="E31" s="103"/>
      <c r="F31" s="18">
        <f t="shared" si="0"/>
        <v>0</v>
      </c>
      <c r="G31" s="57"/>
      <c r="H31" s="18">
        <f t="shared" si="1"/>
        <v>0</v>
      </c>
      <c r="I31" s="56" t="s">
        <v>55</v>
      </c>
      <c r="J31" s="47" t="s">
        <v>67</v>
      </c>
      <c r="K31" s="46" t="s">
        <v>51</v>
      </c>
      <c r="L31" s="27" t="s">
        <v>51</v>
      </c>
      <c r="M31" s="27" t="s">
        <v>51</v>
      </c>
      <c r="N31" s="27"/>
      <c r="O31" s="27"/>
      <c r="P31" s="90"/>
      <c r="Q31" s="23" t="s">
        <v>51</v>
      </c>
    </row>
    <row r="32" spans="1:17" ht="22.5" customHeight="1" x14ac:dyDescent="0.4">
      <c r="A32" s="191"/>
      <c r="B32" s="217"/>
      <c r="C32" s="218"/>
      <c r="D32" s="24">
        <v>2300</v>
      </c>
      <c r="E32" s="103"/>
      <c r="F32" s="18">
        <f t="shared" si="0"/>
        <v>0</v>
      </c>
      <c r="G32" s="57"/>
      <c r="H32" s="18">
        <f t="shared" si="1"/>
        <v>0</v>
      </c>
      <c r="I32" s="56" t="s">
        <v>55</v>
      </c>
      <c r="J32" s="47" t="s">
        <v>68</v>
      </c>
      <c r="K32" s="46" t="s">
        <v>51</v>
      </c>
      <c r="L32" s="27" t="s">
        <v>51</v>
      </c>
      <c r="M32" s="27"/>
      <c r="N32" s="27"/>
      <c r="O32" s="27"/>
      <c r="P32" s="90"/>
      <c r="Q32" s="23" t="s">
        <v>51</v>
      </c>
    </row>
    <row r="33" spans="1:18" ht="22.5" customHeight="1" x14ac:dyDescent="0.4">
      <c r="A33" s="191"/>
      <c r="B33" s="217"/>
      <c r="C33" s="218"/>
      <c r="D33" s="24">
        <v>2600</v>
      </c>
      <c r="E33" s="103"/>
      <c r="F33" s="18">
        <f t="shared" si="0"/>
        <v>0</v>
      </c>
      <c r="G33" s="57"/>
      <c r="H33" s="18">
        <f t="shared" si="1"/>
        <v>0</v>
      </c>
      <c r="I33" s="56" t="s">
        <v>55</v>
      </c>
      <c r="J33" s="47" t="s">
        <v>69</v>
      </c>
      <c r="K33" s="46" t="s">
        <v>51</v>
      </c>
      <c r="L33" s="27" t="s">
        <v>51</v>
      </c>
      <c r="M33" s="27"/>
      <c r="N33" s="27"/>
      <c r="O33" s="27"/>
      <c r="P33" s="90"/>
      <c r="Q33" s="23" t="s">
        <v>51</v>
      </c>
    </row>
    <row r="34" spans="1:18" ht="22.5" customHeight="1" x14ac:dyDescent="0.4">
      <c r="A34" s="191"/>
      <c r="B34" s="217"/>
      <c r="C34" s="218"/>
      <c r="D34" s="24">
        <v>4400</v>
      </c>
      <c r="E34" s="103"/>
      <c r="F34" s="18">
        <f t="shared" si="0"/>
        <v>0</v>
      </c>
      <c r="G34" s="57"/>
      <c r="H34" s="18">
        <f t="shared" si="1"/>
        <v>0</v>
      </c>
      <c r="I34" s="56" t="s">
        <v>55</v>
      </c>
      <c r="J34" s="47" t="s">
        <v>70</v>
      </c>
      <c r="K34" s="46" t="s">
        <v>51</v>
      </c>
      <c r="L34" s="27" t="s">
        <v>51</v>
      </c>
      <c r="M34" s="27"/>
      <c r="N34" s="27"/>
      <c r="O34" s="27"/>
      <c r="P34" s="90"/>
      <c r="Q34" s="23" t="s">
        <v>51</v>
      </c>
    </row>
    <row r="35" spans="1:18" ht="22.5" customHeight="1" x14ac:dyDescent="0.4">
      <c r="A35" s="191"/>
      <c r="B35" s="217"/>
      <c r="C35" s="218"/>
      <c r="D35" s="24">
        <v>3700</v>
      </c>
      <c r="E35" s="103"/>
      <c r="F35" s="18">
        <f t="shared" si="0"/>
        <v>0</v>
      </c>
      <c r="G35" s="57"/>
      <c r="H35" s="18">
        <f t="shared" si="1"/>
        <v>0</v>
      </c>
      <c r="I35" s="58" t="s">
        <v>55</v>
      </c>
      <c r="J35" s="47" t="s">
        <v>71</v>
      </c>
      <c r="K35" s="46" t="s">
        <v>51</v>
      </c>
      <c r="L35" s="27" t="s">
        <v>51</v>
      </c>
      <c r="M35" s="27"/>
      <c r="N35" s="27"/>
      <c r="O35" s="27"/>
      <c r="P35" s="90"/>
      <c r="Q35" s="23" t="s">
        <v>51</v>
      </c>
    </row>
    <row r="36" spans="1:18" ht="22.5" customHeight="1" x14ac:dyDescent="0.4">
      <c r="A36" s="191"/>
      <c r="B36" s="217"/>
      <c r="C36" s="218"/>
      <c r="D36" s="24">
        <v>1900</v>
      </c>
      <c r="E36" s="103"/>
      <c r="F36" s="18">
        <f t="shared" si="0"/>
        <v>0</v>
      </c>
      <c r="G36" s="57"/>
      <c r="H36" s="18">
        <f t="shared" si="1"/>
        <v>0</v>
      </c>
      <c r="I36" s="58" t="s">
        <v>55</v>
      </c>
      <c r="J36" s="47" t="s">
        <v>72</v>
      </c>
      <c r="K36" s="46" t="s">
        <v>51</v>
      </c>
      <c r="L36" s="27" t="s">
        <v>51</v>
      </c>
      <c r="M36" s="27"/>
      <c r="N36" s="27"/>
      <c r="O36" s="59"/>
      <c r="P36" s="90"/>
      <c r="Q36" s="23" t="s">
        <v>51</v>
      </c>
    </row>
    <row r="37" spans="1:18" ht="22.5" customHeight="1" x14ac:dyDescent="0.4">
      <c r="A37" s="191"/>
      <c r="B37" s="217"/>
      <c r="C37" s="218"/>
      <c r="D37" s="29">
        <v>4600</v>
      </c>
      <c r="E37" s="100"/>
      <c r="F37" s="18">
        <f t="shared" si="0"/>
        <v>0</v>
      </c>
      <c r="G37" s="60"/>
      <c r="H37" s="18">
        <f t="shared" si="1"/>
        <v>0</v>
      </c>
      <c r="I37" s="61" t="s">
        <v>55</v>
      </c>
      <c r="J37" s="62" t="s">
        <v>73</v>
      </c>
      <c r="K37" s="30" t="s">
        <v>51</v>
      </c>
      <c r="L37" s="31" t="s">
        <v>51</v>
      </c>
      <c r="M37" s="31"/>
      <c r="N37" s="31"/>
      <c r="O37" s="63"/>
      <c r="P37" s="91"/>
      <c r="Q37" s="23" t="s">
        <v>51</v>
      </c>
    </row>
    <row r="38" spans="1:18" ht="22.5" customHeight="1" x14ac:dyDescent="0.4">
      <c r="A38" s="191"/>
      <c r="B38" s="217"/>
      <c r="C38" s="218"/>
      <c r="D38" s="29">
        <v>5300</v>
      </c>
      <c r="E38" s="100"/>
      <c r="F38" s="18">
        <f t="shared" si="0"/>
        <v>0</v>
      </c>
      <c r="G38" s="60"/>
      <c r="H38" s="18">
        <f t="shared" si="1"/>
        <v>0</v>
      </c>
      <c r="I38" s="61" t="s">
        <v>55</v>
      </c>
      <c r="J38" s="62" t="s">
        <v>74</v>
      </c>
      <c r="K38" s="30" t="s">
        <v>51</v>
      </c>
      <c r="L38" s="31" t="s">
        <v>51</v>
      </c>
      <c r="M38" s="31"/>
      <c r="N38" s="31"/>
      <c r="O38" s="63"/>
      <c r="P38" s="91"/>
      <c r="Q38" s="23" t="s">
        <v>51</v>
      </c>
    </row>
    <row r="39" spans="1:18" ht="22.5" customHeight="1" x14ac:dyDescent="0.4">
      <c r="A39" s="191"/>
      <c r="B39" s="217"/>
      <c r="C39" s="218"/>
      <c r="D39" s="29">
        <v>600</v>
      </c>
      <c r="E39" s="100"/>
      <c r="F39" s="18">
        <f t="shared" si="0"/>
        <v>0</v>
      </c>
      <c r="G39" s="60"/>
      <c r="H39" s="18">
        <f t="shared" si="1"/>
        <v>0</v>
      </c>
      <c r="I39" s="61" t="s">
        <v>55</v>
      </c>
      <c r="J39" s="62" t="s">
        <v>75</v>
      </c>
      <c r="K39" s="30" t="s">
        <v>51</v>
      </c>
      <c r="L39" s="31" t="s">
        <v>51</v>
      </c>
      <c r="M39" s="31" t="s">
        <v>51</v>
      </c>
      <c r="N39" s="31"/>
      <c r="O39" s="63"/>
      <c r="P39" s="91"/>
      <c r="Q39" s="23" t="s">
        <v>51</v>
      </c>
    </row>
    <row r="40" spans="1:18" ht="22.5" customHeight="1" x14ac:dyDescent="0.4">
      <c r="A40" s="214"/>
      <c r="B40" s="219"/>
      <c r="C40" s="220"/>
      <c r="D40" s="29">
        <v>3300</v>
      </c>
      <c r="E40" s="100"/>
      <c r="F40" s="18">
        <f>ROUNDDOWN(D40*E40*72,0)</f>
        <v>0</v>
      </c>
      <c r="G40" s="60"/>
      <c r="H40" s="18">
        <f t="shared" si="1"/>
        <v>0</v>
      </c>
      <c r="I40" s="61" t="s">
        <v>57</v>
      </c>
      <c r="J40" s="62" t="s">
        <v>78</v>
      </c>
      <c r="K40" s="30" t="s">
        <v>51</v>
      </c>
      <c r="L40" s="31" t="s">
        <v>51</v>
      </c>
      <c r="M40" s="31" t="s">
        <v>51</v>
      </c>
      <c r="N40" s="31"/>
      <c r="O40" s="63"/>
      <c r="P40" s="91"/>
      <c r="Q40" s="23" t="s">
        <v>51</v>
      </c>
    </row>
    <row r="41" spans="1:18" ht="22.5" customHeight="1" thickBot="1" x14ac:dyDescent="0.45">
      <c r="A41" s="33" t="s">
        <v>37</v>
      </c>
      <c r="B41" s="197"/>
      <c r="C41" s="198"/>
      <c r="D41" s="49"/>
      <c r="E41" s="64" t="s">
        <v>38</v>
      </c>
      <c r="F41" s="36">
        <f>SUM(F22:F40)</f>
        <v>0</v>
      </c>
      <c r="G41" s="65" t="s">
        <v>39</v>
      </c>
      <c r="H41" s="36">
        <f>SUM(H22:H40)</f>
        <v>0</v>
      </c>
      <c r="I41" s="51"/>
      <c r="J41" s="66"/>
      <c r="K41" s="67"/>
      <c r="L41" s="54"/>
      <c r="M41" s="54"/>
      <c r="N41" s="54"/>
      <c r="O41" s="54"/>
      <c r="P41" s="93"/>
      <c r="Q41" s="55"/>
    </row>
    <row r="42" spans="1:18" ht="22.5" customHeight="1" thickBot="1" x14ac:dyDescent="0.45">
      <c r="F42" s="176" t="s">
        <v>40</v>
      </c>
      <c r="G42" s="177"/>
      <c r="H42" s="173">
        <f>F41+H41</f>
        <v>0</v>
      </c>
      <c r="I42" s="174"/>
      <c r="J42" s="175"/>
      <c r="K42" s="12" t="s">
        <v>41</v>
      </c>
    </row>
    <row r="45" spans="1:18" s="16" customFormat="1" ht="45.75" customHeight="1" x14ac:dyDescent="0.4">
      <c r="A45" s="85" t="s">
        <v>21</v>
      </c>
      <c r="B45" s="210" t="s">
        <v>22</v>
      </c>
      <c r="C45" s="211"/>
      <c r="D45" s="71" t="s">
        <v>23</v>
      </c>
      <c r="E45" s="14" t="s">
        <v>24</v>
      </c>
      <c r="F45" s="43" t="s">
        <v>81</v>
      </c>
      <c r="G45" s="70" t="s">
        <v>25</v>
      </c>
      <c r="H45" s="70" t="s">
        <v>82</v>
      </c>
      <c r="I45" s="212" t="s">
        <v>26</v>
      </c>
      <c r="J45" s="213"/>
      <c r="K45" s="15" t="s">
        <v>28</v>
      </c>
      <c r="L45" s="15" t="s">
        <v>29</v>
      </c>
      <c r="M45" s="15" t="s">
        <v>30</v>
      </c>
      <c r="N45" s="15" t="s">
        <v>31</v>
      </c>
      <c r="O45" s="86" t="s">
        <v>27</v>
      </c>
      <c r="P45" s="87" t="s">
        <v>32</v>
      </c>
      <c r="Q45" s="88" t="s">
        <v>91</v>
      </c>
      <c r="R45" s="12"/>
    </row>
    <row r="46" spans="1:18" ht="20.25" customHeight="1" x14ac:dyDescent="0.4">
      <c r="A46" s="190">
        <v>4</v>
      </c>
      <c r="B46" s="192" t="s">
        <v>88</v>
      </c>
      <c r="C46" s="77" t="s">
        <v>84</v>
      </c>
      <c r="D46" s="17">
        <v>4500</v>
      </c>
      <c r="E46" s="96"/>
      <c r="F46" s="44">
        <f>ROUNDDOWN(D46*E46*72,0)</f>
        <v>0</v>
      </c>
      <c r="G46" s="199"/>
      <c r="H46" s="221">
        <f>G46*72</f>
        <v>0</v>
      </c>
      <c r="I46" s="181" t="s">
        <v>34</v>
      </c>
      <c r="J46" s="194" t="s">
        <v>83</v>
      </c>
      <c r="K46" s="181" t="s">
        <v>35</v>
      </c>
      <c r="L46" s="184" t="s">
        <v>52</v>
      </c>
      <c r="M46" s="184" t="s">
        <v>52</v>
      </c>
      <c r="N46" s="184"/>
      <c r="O46" s="184" t="s">
        <v>52</v>
      </c>
      <c r="P46" s="187"/>
      <c r="Q46" s="178" t="s">
        <v>92</v>
      </c>
    </row>
    <row r="47" spans="1:18" ht="20.25" customHeight="1" x14ac:dyDescent="0.4">
      <c r="A47" s="191"/>
      <c r="B47" s="193"/>
      <c r="C47" s="83" t="s">
        <v>85</v>
      </c>
      <c r="D47" s="17">
        <v>2600</v>
      </c>
      <c r="E47" s="96"/>
      <c r="F47" s="44">
        <f t="shared" ref="F47:F48" si="2">ROUNDDOWN(D47*E47*72,0)</f>
        <v>0</v>
      </c>
      <c r="G47" s="200"/>
      <c r="H47" s="222"/>
      <c r="I47" s="182"/>
      <c r="J47" s="195"/>
      <c r="K47" s="182"/>
      <c r="L47" s="185"/>
      <c r="M47" s="185"/>
      <c r="N47" s="185"/>
      <c r="O47" s="185"/>
      <c r="P47" s="188"/>
      <c r="Q47" s="179"/>
    </row>
    <row r="48" spans="1:18" ht="20.25" customHeight="1" x14ac:dyDescent="0.4">
      <c r="A48" s="191"/>
      <c r="B48" s="193"/>
      <c r="C48" s="78" t="s">
        <v>86</v>
      </c>
      <c r="D48" s="24">
        <v>600</v>
      </c>
      <c r="E48" s="101"/>
      <c r="F48" s="44">
        <f t="shared" si="2"/>
        <v>0</v>
      </c>
      <c r="G48" s="201"/>
      <c r="H48" s="223"/>
      <c r="I48" s="183"/>
      <c r="J48" s="196"/>
      <c r="K48" s="183"/>
      <c r="L48" s="186"/>
      <c r="M48" s="186"/>
      <c r="N48" s="186"/>
      <c r="O48" s="186"/>
      <c r="P48" s="189"/>
      <c r="Q48" s="180"/>
    </row>
    <row r="49" spans="1:17" ht="20.25" customHeight="1" thickBot="1" x14ac:dyDescent="0.45">
      <c r="A49" s="48" t="s">
        <v>37</v>
      </c>
      <c r="B49" s="197"/>
      <c r="C49" s="198"/>
      <c r="D49" s="49"/>
      <c r="E49" s="35" t="s">
        <v>38</v>
      </c>
      <c r="F49" s="50">
        <f>SUM(F46:F48)</f>
        <v>0</v>
      </c>
      <c r="G49" s="37" t="s">
        <v>39</v>
      </c>
      <c r="H49" s="50">
        <f>SUM(H46:H48)</f>
        <v>0</v>
      </c>
      <c r="I49" s="51"/>
      <c r="J49" s="52"/>
      <c r="K49" s="53"/>
      <c r="L49" s="54"/>
      <c r="M49" s="54"/>
      <c r="N49" s="54"/>
      <c r="O49" s="54"/>
      <c r="P49" s="93"/>
      <c r="Q49" s="55"/>
    </row>
    <row r="50" spans="1:17" ht="22.5" customHeight="1" thickBot="1" x14ac:dyDescent="0.45">
      <c r="F50" s="176" t="s">
        <v>40</v>
      </c>
      <c r="G50" s="177"/>
      <c r="H50" s="173">
        <f>F49+H49</f>
        <v>0</v>
      </c>
      <c r="I50" s="174"/>
      <c r="J50" s="175"/>
      <c r="K50" s="12" t="s">
        <v>41</v>
      </c>
    </row>
    <row r="51" spans="1:17" ht="22.5" customHeight="1" thickBot="1" x14ac:dyDescent="0.45"/>
    <row r="52" spans="1:17" ht="22.5" customHeight="1" thickBot="1" x14ac:dyDescent="0.45">
      <c r="F52" s="171" t="s">
        <v>93</v>
      </c>
      <c r="G52" s="172"/>
      <c r="H52" s="173">
        <f>H8+H17+H42+H50</f>
        <v>0</v>
      </c>
      <c r="I52" s="174"/>
      <c r="J52" s="175"/>
    </row>
  </sheetData>
  <mergeCells count="41">
    <mergeCell ref="F8:G8"/>
    <mergeCell ref="H8:J8"/>
    <mergeCell ref="G46:G48"/>
    <mergeCell ref="H46:H48"/>
    <mergeCell ref="B3:C3"/>
    <mergeCell ref="I3:J3"/>
    <mergeCell ref="B41:C41"/>
    <mergeCell ref="B45:C45"/>
    <mergeCell ref="I45:J45"/>
    <mergeCell ref="A4:A6"/>
    <mergeCell ref="B4:C6"/>
    <mergeCell ref="B7:C7"/>
    <mergeCell ref="F42:G42"/>
    <mergeCell ref="H42:J42"/>
    <mergeCell ref="B10:C10"/>
    <mergeCell ref="I10:J10"/>
    <mergeCell ref="A11:A15"/>
    <mergeCell ref="B11:C15"/>
    <mergeCell ref="B16:C16"/>
    <mergeCell ref="F17:G17"/>
    <mergeCell ref="H17:J17"/>
    <mergeCell ref="B21:C21"/>
    <mergeCell ref="I21:J21"/>
    <mergeCell ref="A22:A40"/>
    <mergeCell ref="B22:C40"/>
    <mergeCell ref="A46:A48"/>
    <mergeCell ref="B46:B48"/>
    <mergeCell ref="I46:I48"/>
    <mergeCell ref="J46:J48"/>
    <mergeCell ref="B49:C49"/>
    <mergeCell ref="F52:G52"/>
    <mergeCell ref="H52:J52"/>
    <mergeCell ref="F50:G50"/>
    <mergeCell ref="H50:J50"/>
    <mergeCell ref="Q46:Q48"/>
    <mergeCell ref="K46:K48"/>
    <mergeCell ref="L46:L48"/>
    <mergeCell ref="M46:M48"/>
    <mergeCell ref="N46:N48"/>
    <mergeCell ref="O46:O48"/>
    <mergeCell ref="P46:P48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rowBreaks count="2" manualBreakCount="2">
    <brk id="19" max="16383" man="1"/>
    <brk id="4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D2DA-4D85-4714-8088-6F935DD2F7BF}">
  <dimension ref="A1:T52"/>
  <sheetViews>
    <sheetView showZeros="0" view="pageBreakPreview" topLeftCell="A40" zoomScale="80" zoomScaleNormal="100" zoomScaleSheetLayoutView="80" workbookViewId="0">
      <selection activeCell="J54" sqref="J54"/>
    </sheetView>
  </sheetViews>
  <sheetFormatPr defaultColWidth="3.75" defaultRowHeight="22.5" customHeight="1" x14ac:dyDescent="0.4"/>
  <cols>
    <col min="1" max="1" width="5.25" style="12" bestFit="1" customWidth="1"/>
    <col min="2" max="2" width="8.375" style="12" customWidth="1"/>
    <col min="3" max="3" width="11.5" style="12" customWidth="1"/>
    <col min="4" max="4" width="8.625" style="12" customWidth="1"/>
    <col min="5" max="5" width="10.125" style="12" customWidth="1"/>
    <col min="6" max="8" width="17.75" style="12" customWidth="1"/>
    <col min="9" max="9" width="8.625" style="12" customWidth="1"/>
    <col min="10" max="10" width="24" style="12" customWidth="1"/>
    <col min="11" max="17" width="5.25" style="12" customWidth="1"/>
    <col min="18" max="18" width="1.125" style="12" customWidth="1"/>
    <col min="19" max="49" width="17.75" style="12" customWidth="1"/>
    <col min="50" max="16384" width="3.75" style="12"/>
  </cols>
  <sheetData>
    <row r="1" spans="1:20" ht="40.5" customHeight="1" x14ac:dyDescent="0.4">
      <c r="A1" s="11" t="s">
        <v>89</v>
      </c>
    </row>
    <row r="2" spans="1:20" ht="22.5" customHeight="1" x14ac:dyDescent="0.4">
      <c r="A2" s="12" t="s">
        <v>49</v>
      </c>
    </row>
    <row r="3" spans="1:20" s="16" customFormat="1" ht="45.75" customHeight="1" x14ac:dyDescent="0.4">
      <c r="A3" s="82" t="s">
        <v>21</v>
      </c>
      <c r="B3" s="210" t="s">
        <v>22</v>
      </c>
      <c r="C3" s="211"/>
      <c r="D3" s="68" t="s">
        <v>23</v>
      </c>
      <c r="E3" s="14" t="s">
        <v>24</v>
      </c>
      <c r="F3" s="14" t="s">
        <v>81</v>
      </c>
      <c r="G3" s="70" t="s">
        <v>25</v>
      </c>
      <c r="H3" s="70" t="s">
        <v>82</v>
      </c>
      <c r="I3" s="224" t="s">
        <v>26</v>
      </c>
      <c r="J3" s="225"/>
      <c r="K3" s="15" t="s">
        <v>28</v>
      </c>
      <c r="L3" s="15" t="s">
        <v>29</v>
      </c>
      <c r="M3" s="15" t="s">
        <v>30</v>
      </c>
      <c r="N3" s="15" t="s">
        <v>31</v>
      </c>
      <c r="O3" s="81" t="s">
        <v>27</v>
      </c>
      <c r="P3" s="87" t="s">
        <v>32</v>
      </c>
      <c r="Q3" s="88" t="s">
        <v>91</v>
      </c>
      <c r="S3" s="80"/>
    </row>
    <row r="4" spans="1:20" ht="39.950000000000003" customHeight="1" x14ac:dyDescent="0.4">
      <c r="A4" s="199">
        <v>1</v>
      </c>
      <c r="B4" s="202" t="s">
        <v>33</v>
      </c>
      <c r="C4" s="203"/>
      <c r="D4" s="17">
        <v>25600</v>
      </c>
      <c r="E4" s="98"/>
      <c r="F4" s="18">
        <f>ROUNDDOWN(D4*E4*72,0)</f>
        <v>0</v>
      </c>
      <c r="G4" s="18"/>
      <c r="H4" s="18">
        <f>G4*72</f>
        <v>0</v>
      </c>
      <c r="I4" s="19" t="s">
        <v>34</v>
      </c>
      <c r="J4" s="20" t="s">
        <v>50</v>
      </c>
      <c r="K4" s="21" t="s">
        <v>35</v>
      </c>
      <c r="L4" s="22" t="s">
        <v>35</v>
      </c>
      <c r="M4" s="22"/>
      <c r="N4" s="22"/>
      <c r="O4" s="22" t="s">
        <v>52</v>
      </c>
      <c r="P4" s="89"/>
      <c r="Q4" s="23" t="s">
        <v>92</v>
      </c>
    </row>
    <row r="5" spans="1:20" ht="41.25" customHeight="1" x14ac:dyDescent="0.4">
      <c r="A5" s="200"/>
      <c r="B5" s="204"/>
      <c r="C5" s="205"/>
      <c r="D5" s="24">
        <v>25200</v>
      </c>
      <c r="E5" s="104"/>
      <c r="F5" s="18">
        <f>ROUNDDOWN(D5*E5*72,0)</f>
        <v>0</v>
      </c>
      <c r="G5" s="25"/>
      <c r="H5" s="18">
        <f t="shared" ref="H5:H6" si="0">G5*72</f>
        <v>0</v>
      </c>
      <c r="I5" s="26" t="s">
        <v>36</v>
      </c>
      <c r="J5" s="72" t="s">
        <v>87</v>
      </c>
      <c r="K5" s="21" t="s">
        <v>35</v>
      </c>
      <c r="L5" s="27" t="s">
        <v>35</v>
      </c>
      <c r="M5" s="27"/>
      <c r="N5" s="27" t="s">
        <v>52</v>
      </c>
      <c r="O5" s="27" t="s">
        <v>52</v>
      </c>
      <c r="P5" s="90" t="s">
        <v>52</v>
      </c>
      <c r="Q5" s="28"/>
    </row>
    <row r="6" spans="1:20" ht="39.950000000000003" customHeight="1" x14ac:dyDescent="0.4">
      <c r="A6" s="201"/>
      <c r="B6" s="206"/>
      <c r="C6" s="207"/>
      <c r="D6" s="29">
        <v>9000</v>
      </c>
      <c r="E6" s="105"/>
      <c r="F6" s="18">
        <f>ROUNDDOWN(D6*E6*72,0)</f>
        <v>0</v>
      </c>
      <c r="G6" s="60"/>
      <c r="H6" s="18">
        <f t="shared" si="0"/>
        <v>0</v>
      </c>
      <c r="I6" s="61" t="s">
        <v>56</v>
      </c>
      <c r="J6" s="62" t="s">
        <v>77</v>
      </c>
      <c r="K6" s="30" t="s">
        <v>51</v>
      </c>
      <c r="L6" s="31" t="s">
        <v>51</v>
      </c>
      <c r="M6" s="31"/>
      <c r="N6" s="31"/>
      <c r="O6" s="74" t="s">
        <v>51</v>
      </c>
      <c r="P6" s="91" t="s">
        <v>51</v>
      </c>
      <c r="Q6" s="32"/>
    </row>
    <row r="7" spans="1:20" ht="20.25" customHeight="1" thickBot="1" x14ac:dyDescent="0.45">
      <c r="A7" s="33" t="s">
        <v>37</v>
      </c>
      <c r="B7" s="208"/>
      <c r="C7" s="209"/>
      <c r="D7" s="34"/>
      <c r="E7" s="35" t="s">
        <v>38</v>
      </c>
      <c r="F7" s="36">
        <f>SUM(F4:F6)</f>
        <v>0</v>
      </c>
      <c r="G7" s="37" t="s">
        <v>39</v>
      </c>
      <c r="H7" s="36">
        <f>SUM(H4:H6)</f>
        <v>0</v>
      </c>
      <c r="I7" s="38"/>
      <c r="J7" s="39"/>
      <c r="K7" s="40"/>
      <c r="L7" s="41"/>
      <c r="M7" s="41"/>
      <c r="N7" s="41"/>
      <c r="O7" s="42"/>
      <c r="P7" s="92"/>
      <c r="Q7" s="42"/>
    </row>
    <row r="8" spans="1:20" ht="22.5" customHeight="1" thickBot="1" x14ac:dyDescent="0.45">
      <c r="F8" s="176" t="s">
        <v>40</v>
      </c>
      <c r="G8" s="177"/>
      <c r="H8" s="173">
        <f>F7+H7</f>
        <v>0</v>
      </c>
      <c r="I8" s="174"/>
      <c r="J8" s="175"/>
      <c r="K8" s="12" t="s">
        <v>41</v>
      </c>
    </row>
    <row r="9" spans="1:20" ht="16.5" customHeight="1" x14ac:dyDescent="0.4">
      <c r="T9" s="16"/>
    </row>
    <row r="10" spans="1:20" s="16" customFormat="1" ht="45.75" customHeight="1" x14ac:dyDescent="0.4">
      <c r="A10" s="82" t="s">
        <v>21</v>
      </c>
      <c r="B10" s="210" t="s">
        <v>22</v>
      </c>
      <c r="C10" s="211"/>
      <c r="D10" s="71" t="s">
        <v>23</v>
      </c>
      <c r="E10" s="14" t="s">
        <v>24</v>
      </c>
      <c r="F10" s="43" t="s">
        <v>81</v>
      </c>
      <c r="G10" s="70" t="s">
        <v>25</v>
      </c>
      <c r="H10" s="70" t="s">
        <v>82</v>
      </c>
      <c r="I10" s="212" t="s">
        <v>26</v>
      </c>
      <c r="J10" s="213"/>
      <c r="K10" s="15" t="s">
        <v>28</v>
      </c>
      <c r="L10" s="15" t="s">
        <v>29</v>
      </c>
      <c r="M10" s="15" t="s">
        <v>30</v>
      </c>
      <c r="N10" s="15" t="s">
        <v>31</v>
      </c>
      <c r="O10" s="81" t="s">
        <v>27</v>
      </c>
      <c r="P10" s="87" t="s">
        <v>32</v>
      </c>
      <c r="Q10" s="88" t="s">
        <v>91</v>
      </c>
      <c r="R10" s="12"/>
    </row>
    <row r="11" spans="1:20" ht="39.950000000000003" customHeight="1" x14ac:dyDescent="0.4">
      <c r="A11" s="190" t="s">
        <v>42</v>
      </c>
      <c r="B11" s="202" t="s">
        <v>43</v>
      </c>
      <c r="C11" s="203"/>
      <c r="D11" s="17">
        <v>17300</v>
      </c>
      <c r="E11" s="18"/>
      <c r="F11" s="44">
        <f>ROUNDDOWN(D11*E11*72,0)</f>
        <v>0</v>
      </c>
      <c r="G11" s="18"/>
      <c r="H11" s="18">
        <f>G11*72</f>
        <v>0</v>
      </c>
      <c r="I11" s="21" t="s">
        <v>34</v>
      </c>
      <c r="J11" s="45" t="s">
        <v>53</v>
      </c>
      <c r="K11" s="21" t="s">
        <v>35</v>
      </c>
      <c r="L11" s="22" t="s">
        <v>52</v>
      </c>
      <c r="M11" s="22"/>
      <c r="N11" s="22"/>
      <c r="O11" s="22" t="s">
        <v>52</v>
      </c>
      <c r="P11" s="89"/>
      <c r="Q11" s="94" t="s">
        <v>92</v>
      </c>
    </row>
    <row r="12" spans="1:20" ht="39.950000000000003" customHeight="1" x14ac:dyDescent="0.4">
      <c r="A12" s="191"/>
      <c r="B12" s="204"/>
      <c r="C12" s="205"/>
      <c r="D12" s="29">
        <v>4300</v>
      </c>
      <c r="E12" s="60"/>
      <c r="F12" s="18">
        <f>ROUNDDOWN(D12*E12*72,0)</f>
        <v>0</v>
      </c>
      <c r="G12" s="60"/>
      <c r="H12" s="18">
        <f t="shared" ref="H12:H15" si="1">G12*72</f>
        <v>0</v>
      </c>
      <c r="I12" s="61" t="s">
        <v>56</v>
      </c>
      <c r="J12" s="62" t="s">
        <v>76</v>
      </c>
      <c r="K12" s="30" t="s">
        <v>51</v>
      </c>
      <c r="L12" s="31" t="s">
        <v>51</v>
      </c>
      <c r="M12" s="31"/>
      <c r="N12" s="31"/>
      <c r="O12" s="73" t="s">
        <v>51</v>
      </c>
      <c r="P12" s="91" t="s">
        <v>51</v>
      </c>
      <c r="Q12" s="28"/>
    </row>
    <row r="13" spans="1:20" ht="39.950000000000003" customHeight="1" x14ac:dyDescent="0.4">
      <c r="A13" s="191"/>
      <c r="B13" s="204"/>
      <c r="C13" s="205"/>
      <c r="D13" s="29">
        <v>7500</v>
      </c>
      <c r="E13" s="60"/>
      <c r="F13" s="18">
        <f>ROUNDDOWN(D13*E13*72,0)</f>
        <v>0</v>
      </c>
      <c r="G13" s="60"/>
      <c r="H13" s="18">
        <f t="shared" si="1"/>
        <v>0</v>
      </c>
      <c r="I13" s="61" t="s">
        <v>56</v>
      </c>
      <c r="J13" s="62" t="s">
        <v>77</v>
      </c>
      <c r="K13" s="30" t="s">
        <v>51</v>
      </c>
      <c r="L13" s="31" t="s">
        <v>51</v>
      </c>
      <c r="M13" s="31"/>
      <c r="N13" s="31"/>
      <c r="O13" s="74" t="s">
        <v>51</v>
      </c>
      <c r="P13" s="91" t="s">
        <v>51</v>
      </c>
      <c r="Q13" s="28"/>
    </row>
    <row r="14" spans="1:20" ht="39.950000000000003" customHeight="1" x14ac:dyDescent="0.4">
      <c r="A14" s="191"/>
      <c r="B14" s="204"/>
      <c r="C14" s="205"/>
      <c r="D14" s="24">
        <v>13500</v>
      </c>
      <c r="E14" s="25"/>
      <c r="F14" s="44">
        <f>ROUNDDOWN(D14*E14*72,0)</f>
        <v>0</v>
      </c>
      <c r="G14" s="25"/>
      <c r="H14" s="18">
        <f t="shared" si="1"/>
        <v>0</v>
      </c>
      <c r="I14" s="46" t="s">
        <v>36</v>
      </c>
      <c r="J14" s="47" t="s">
        <v>54</v>
      </c>
      <c r="K14" s="46" t="s">
        <v>35</v>
      </c>
      <c r="L14" s="27" t="s">
        <v>35</v>
      </c>
      <c r="M14" s="27"/>
      <c r="N14" s="27"/>
      <c r="O14" s="27" t="s">
        <v>52</v>
      </c>
      <c r="P14" s="90" t="s">
        <v>35</v>
      </c>
      <c r="Q14" s="28"/>
    </row>
    <row r="15" spans="1:20" ht="39.950000000000003" customHeight="1" x14ac:dyDescent="0.4">
      <c r="A15" s="214"/>
      <c r="B15" s="206"/>
      <c r="C15" s="207"/>
      <c r="D15" s="29">
        <v>5200</v>
      </c>
      <c r="E15" s="60"/>
      <c r="F15" s="18">
        <f>ROUNDDOWN(D15*E15*72,0)</f>
        <v>0</v>
      </c>
      <c r="G15" s="60"/>
      <c r="H15" s="18">
        <f t="shared" si="1"/>
        <v>0</v>
      </c>
      <c r="I15" s="61" t="s">
        <v>56</v>
      </c>
      <c r="J15" s="62" t="s">
        <v>54</v>
      </c>
      <c r="K15" s="30" t="s">
        <v>51</v>
      </c>
      <c r="L15" s="31" t="s">
        <v>51</v>
      </c>
      <c r="M15" s="31"/>
      <c r="N15" s="31"/>
      <c r="O15" s="74" t="s">
        <v>51</v>
      </c>
      <c r="P15" s="91" t="s">
        <v>51</v>
      </c>
      <c r="Q15" s="95"/>
    </row>
    <row r="16" spans="1:20" ht="20.25" customHeight="1" thickBot="1" x14ac:dyDescent="0.45">
      <c r="A16" s="48" t="s">
        <v>37</v>
      </c>
      <c r="B16" s="197"/>
      <c r="C16" s="198"/>
      <c r="D16" s="49"/>
      <c r="E16" s="35" t="s">
        <v>38</v>
      </c>
      <c r="F16" s="50">
        <f>SUM(F11:F15)</f>
        <v>0</v>
      </c>
      <c r="G16" s="37" t="s">
        <v>39</v>
      </c>
      <c r="H16" s="50">
        <f>SUM(H11:H15)</f>
        <v>0</v>
      </c>
      <c r="I16" s="51"/>
      <c r="J16" s="52"/>
      <c r="K16" s="53"/>
      <c r="L16" s="54"/>
      <c r="M16" s="54"/>
      <c r="N16" s="54"/>
      <c r="O16" s="54"/>
      <c r="P16" s="93"/>
      <c r="Q16" s="42"/>
    </row>
    <row r="17" spans="1:17" ht="22.5" customHeight="1" thickBot="1" x14ac:dyDescent="0.45">
      <c r="F17" s="176" t="s">
        <v>40</v>
      </c>
      <c r="G17" s="177"/>
      <c r="H17" s="173">
        <f>F16+H16</f>
        <v>0</v>
      </c>
      <c r="I17" s="174"/>
      <c r="J17" s="175"/>
      <c r="K17" s="12" t="s">
        <v>41</v>
      </c>
    </row>
    <row r="18" spans="1:17" ht="22.5" customHeight="1" x14ac:dyDescent="0.4">
      <c r="F18" s="76"/>
      <c r="G18" s="76"/>
      <c r="H18" s="75"/>
      <c r="I18" s="75"/>
      <c r="J18" s="75"/>
    </row>
    <row r="19" spans="1:17" ht="22.5" customHeight="1" x14ac:dyDescent="0.4">
      <c r="F19" s="76"/>
      <c r="G19" s="76"/>
      <c r="H19" s="75"/>
      <c r="I19" s="75"/>
      <c r="J19" s="75"/>
    </row>
    <row r="21" spans="1:17" s="16" customFormat="1" ht="45.75" customHeight="1" x14ac:dyDescent="0.4">
      <c r="A21" s="13" t="s">
        <v>21</v>
      </c>
      <c r="B21" s="210" t="s">
        <v>22</v>
      </c>
      <c r="C21" s="211"/>
      <c r="D21" s="71" t="s">
        <v>23</v>
      </c>
      <c r="E21" s="43" t="s">
        <v>24</v>
      </c>
      <c r="F21" s="14" t="s">
        <v>81</v>
      </c>
      <c r="G21" s="69" t="s">
        <v>25</v>
      </c>
      <c r="H21" s="70" t="s">
        <v>80</v>
      </c>
      <c r="I21" s="212" t="s">
        <v>26</v>
      </c>
      <c r="J21" s="213"/>
      <c r="K21" s="15" t="s">
        <v>28</v>
      </c>
      <c r="L21" s="15" t="s">
        <v>29</v>
      </c>
      <c r="M21" s="15" t="s">
        <v>30</v>
      </c>
      <c r="N21" s="15" t="s">
        <v>31</v>
      </c>
      <c r="O21" s="81" t="s">
        <v>27</v>
      </c>
      <c r="P21" s="87" t="s">
        <v>32</v>
      </c>
      <c r="Q21" s="88" t="s">
        <v>91</v>
      </c>
    </row>
    <row r="22" spans="1:17" ht="22.5" customHeight="1" x14ac:dyDescent="0.4">
      <c r="A22" s="190" t="s">
        <v>44</v>
      </c>
      <c r="B22" s="215" t="s">
        <v>45</v>
      </c>
      <c r="C22" s="216"/>
      <c r="D22" s="17">
        <v>3500</v>
      </c>
      <c r="E22" s="44"/>
      <c r="F22" s="18">
        <f>ROUNDDOWN(D22*E22*72,0)</f>
        <v>0</v>
      </c>
      <c r="G22" s="44"/>
      <c r="H22" s="18">
        <f>G22*72</f>
        <v>0</v>
      </c>
      <c r="I22" s="56" t="s">
        <v>55</v>
      </c>
      <c r="J22" s="45" t="s">
        <v>58</v>
      </c>
      <c r="K22" s="21" t="s">
        <v>51</v>
      </c>
      <c r="L22" s="22" t="s">
        <v>51</v>
      </c>
      <c r="M22" s="22"/>
      <c r="N22" s="22"/>
      <c r="O22" s="22" t="s">
        <v>51</v>
      </c>
      <c r="P22" s="89"/>
      <c r="Q22" s="23" t="s">
        <v>51</v>
      </c>
    </row>
    <row r="23" spans="1:17" ht="22.5" customHeight="1" x14ac:dyDescent="0.4">
      <c r="A23" s="191"/>
      <c r="B23" s="217"/>
      <c r="C23" s="218"/>
      <c r="D23" s="24">
        <v>8900</v>
      </c>
      <c r="E23" s="57"/>
      <c r="F23" s="18">
        <f t="shared" ref="F23:F39" si="2">ROUNDDOWN(D23*E23*72,0)</f>
        <v>0</v>
      </c>
      <c r="G23" s="57"/>
      <c r="H23" s="18">
        <f t="shared" ref="H23:H40" si="3">G23*72</f>
        <v>0</v>
      </c>
      <c r="I23" s="56" t="s">
        <v>55</v>
      </c>
      <c r="J23" s="47" t="s">
        <v>59</v>
      </c>
      <c r="K23" s="46" t="s">
        <v>51</v>
      </c>
      <c r="L23" s="27"/>
      <c r="M23" s="27"/>
      <c r="N23" s="27"/>
      <c r="O23" s="27" t="s">
        <v>51</v>
      </c>
      <c r="P23" s="90"/>
      <c r="Q23" s="23" t="s">
        <v>51</v>
      </c>
    </row>
    <row r="24" spans="1:17" ht="22.5" customHeight="1" x14ac:dyDescent="0.4">
      <c r="A24" s="191"/>
      <c r="B24" s="217"/>
      <c r="C24" s="218"/>
      <c r="D24" s="24">
        <v>3500</v>
      </c>
      <c r="E24" s="57"/>
      <c r="F24" s="18">
        <f t="shared" si="2"/>
        <v>0</v>
      </c>
      <c r="G24" s="57"/>
      <c r="H24" s="18">
        <f t="shared" si="3"/>
        <v>0</v>
      </c>
      <c r="I24" s="56" t="s">
        <v>55</v>
      </c>
      <c r="J24" s="47" t="s">
        <v>60</v>
      </c>
      <c r="K24" s="46" t="s">
        <v>51</v>
      </c>
      <c r="L24" s="27" t="s">
        <v>51</v>
      </c>
      <c r="M24" s="27"/>
      <c r="N24" s="27"/>
      <c r="O24" s="27"/>
      <c r="P24" s="90"/>
      <c r="Q24" s="23" t="s">
        <v>51</v>
      </c>
    </row>
    <row r="25" spans="1:17" ht="22.5" customHeight="1" x14ac:dyDescent="0.4">
      <c r="A25" s="191"/>
      <c r="B25" s="217"/>
      <c r="C25" s="218"/>
      <c r="D25" s="24">
        <v>2200</v>
      </c>
      <c r="E25" s="57"/>
      <c r="F25" s="18">
        <f t="shared" si="2"/>
        <v>0</v>
      </c>
      <c r="G25" s="57"/>
      <c r="H25" s="18">
        <f t="shared" si="3"/>
        <v>0</v>
      </c>
      <c r="I25" s="56" t="s">
        <v>55</v>
      </c>
      <c r="J25" s="47" t="s">
        <v>61</v>
      </c>
      <c r="K25" s="46" t="s">
        <v>51</v>
      </c>
      <c r="L25" s="27" t="s">
        <v>51</v>
      </c>
      <c r="M25" s="27"/>
      <c r="N25" s="27"/>
      <c r="O25" s="27"/>
      <c r="P25" s="90"/>
      <c r="Q25" s="23" t="s">
        <v>51</v>
      </c>
    </row>
    <row r="26" spans="1:17" ht="22.5" customHeight="1" x14ac:dyDescent="0.4">
      <c r="A26" s="191"/>
      <c r="B26" s="217"/>
      <c r="C26" s="218"/>
      <c r="D26" s="24">
        <v>4200</v>
      </c>
      <c r="E26" s="57"/>
      <c r="F26" s="18">
        <f t="shared" si="2"/>
        <v>0</v>
      </c>
      <c r="G26" s="57"/>
      <c r="H26" s="18">
        <f t="shared" si="3"/>
        <v>0</v>
      </c>
      <c r="I26" s="56" t="s">
        <v>55</v>
      </c>
      <c r="J26" s="47" t="s">
        <v>62</v>
      </c>
      <c r="K26" s="46" t="s">
        <v>51</v>
      </c>
      <c r="L26" s="27" t="s">
        <v>51</v>
      </c>
      <c r="M26" s="27"/>
      <c r="N26" s="27"/>
      <c r="O26" s="27"/>
      <c r="P26" s="90"/>
      <c r="Q26" s="23" t="s">
        <v>51</v>
      </c>
    </row>
    <row r="27" spans="1:17" ht="22.5" customHeight="1" x14ac:dyDescent="0.4">
      <c r="A27" s="191"/>
      <c r="B27" s="217"/>
      <c r="C27" s="218"/>
      <c r="D27" s="24">
        <v>3500</v>
      </c>
      <c r="E27" s="57"/>
      <c r="F27" s="18">
        <f t="shared" si="2"/>
        <v>0</v>
      </c>
      <c r="G27" s="57"/>
      <c r="H27" s="18">
        <f t="shared" si="3"/>
        <v>0</v>
      </c>
      <c r="I27" s="56" t="s">
        <v>55</v>
      </c>
      <c r="J27" s="47" t="s">
        <v>63</v>
      </c>
      <c r="K27" s="46" t="s">
        <v>51</v>
      </c>
      <c r="L27" s="27" t="s">
        <v>51</v>
      </c>
      <c r="M27" s="27"/>
      <c r="N27" s="27"/>
      <c r="O27" s="27"/>
      <c r="P27" s="90"/>
      <c r="Q27" s="23" t="s">
        <v>51</v>
      </c>
    </row>
    <row r="28" spans="1:17" ht="22.5" customHeight="1" x14ac:dyDescent="0.4">
      <c r="A28" s="191"/>
      <c r="B28" s="217"/>
      <c r="C28" s="218"/>
      <c r="D28" s="24">
        <v>5500</v>
      </c>
      <c r="E28" s="57"/>
      <c r="F28" s="18">
        <f t="shared" si="2"/>
        <v>0</v>
      </c>
      <c r="G28" s="57"/>
      <c r="H28" s="18">
        <f t="shared" si="3"/>
        <v>0</v>
      </c>
      <c r="I28" s="56" t="s">
        <v>55</v>
      </c>
      <c r="J28" s="47" t="s">
        <v>64</v>
      </c>
      <c r="K28" s="46" t="s">
        <v>51</v>
      </c>
      <c r="L28" s="27" t="s">
        <v>51</v>
      </c>
      <c r="M28" s="27"/>
      <c r="N28" s="27"/>
      <c r="O28" s="27" t="s">
        <v>51</v>
      </c>
      <c r="P28" s="90"/>
      <c r="Q28" s="23" t="s">
        <v>51</v>
      </c>
    </row>
    <row r="29" spans="1:17" ht="22.5" customHeight="1" x14ac:dyDescent="0.4">
      <c r="A29" s="191"/>
      <c r="B29" s="217"/>
      <c r="C29" s="218"/>
      <c r="D29" s="24">
        <v>500</v>
      </c>
      <c r="E29" s="57"/>
      <c r="F29" s="18">
        <f t="shared" si="2"/>
        <v>0</v>
      </c>
      <c r="G29" s="57"/>
      <c r="H29" s="18">
        <f t="shared" si="3"/>
        <v>0</v>
      </c>
      <c r="I29" s="56" t="s">
        <v>55</v>
      </c>
      <c r="J29" s="47" t="s">
        <v>65</v>
      </c>
      <c r="K29" s="46" t="s">
        <v>51</v>
      </c>
      <c r="L29" s="27" t="s">
        <v>51</v>
      </c>
      <c r="M29" s="27"/>
      <c r="N29" s="27"/>
      <c r="O29" s="27" t="s">
        <v>51</v>
      </c>
      <c r="P29" s="90"/>
      <c r="Q29" s="23" t="s">
        <v>51</v>
      </c>
    </row>
    <row r="30" spans="1:17" ht="22.5" customHeight="1" x14ac:dyDescent="0.4">
      <c r="A30" s="191"/>
      <c r="B30" s="217"/>
      <c r="C30" s="218"/>
      <c r="D30" s="24">
        <v>3500</v>
      </c>
      <c r="E30" s="57"/>
      <c r="F30" s="18">
        <f t="shared" si="2"/>
        <v>0</v>
      </c>
      <c r="G30" s="57"/>
      <c r="H30" s="18">
        <f t="shared" si="3"/>
        <v>0</v>
      </c>
      <c r="I30" s="56" t="s">
        <v>55</v>
      </c>
      <c r="J30" s="47" t="s">
        <v>66</v>
      </c>
      <c r="K30" s="46" t="s">
        <v>51</v>
      </c>
      <c r="L30" s="27" t="s">
        <v>51</v>
      </c>
      <c r="M30" s="27"/>
      <c r="N30" s="27" t="s">
        <v>79</v>
      </c>
      <c r="O30" s="27"/>
      <c r="P30" s="90"/>
      <c r="Q30" s="23" t="s">
        <v>51</v>
      </c>
    </row>
    <row r="31" spans="1:17" ht="22.5" customHeight="1" x14ac:dyDescent="0.4">
      <c r="A31" s="191"/>
      <c r="B31" s="217"/>
      <c r="C31" s="218"/>
      <c r="D31" s="24">
        <v>2400</v>
      </c>
      <c r="E31" s="57"/>
      <c r="F31" s="18">
        <f t="shared" si="2"/>
        <v>0</v>
      </c>
      <c r="G31" s="57"/>
      <c r="H31" s="18">
        <f t="shared" si="3"/>
        <v>0</v>
      </c>
      <c r="I31" s="56" t="s">
        <v>55</v>
      </c>
      <c r="J31" s="47" t="s">
        <v>67</v>
      </c>
      <c r="K31" s="46" t="s">
        <v>51</v>
      </c>
      <c r="L31" s="27" t="s">
        <v>51</v>
      </c>
      <c r="M31" s="27" t="s">
        <v>51</v>
      </c>
      <c r="N31" s="27"/>
      <c r="O31" s="27"/>
      <c r="P31" s="90"/>
      <c r="Q31" s="23" t="s">
        <v>51</v>
      </c>
    </row>
    <row r="32" spans="1:17" ht="22.5" customHeight="1" x14ac:dyDescent="0.4">
      <c r="A32" s="191"/>
      <c r="B32" s="217"/>
      <c r="C32" s="218"/>
      <c r="D32" s="24">
        <v>2300</v>
      </c>
      <c r="E32" s="57"/>
      <c r="F32" s="18">
        <f t="shared" si="2"/>
        <v>0</v>
      </c>
      <c r="G32" s="57"/>
      <c r="H32" s="18">
        <f t="shared" si="3"/>
        <v>0</v>
      </c>
      <c r="I32" s="56" t="s">
        <v>55</v>
      </c>
      <c r="J32" s="47" t="s">
        <v>68</v>
      </c>
      <c r="K32" s="46" t="s">
        <v>51</v>
      </c>
      <c r="L32" s="27" t="s">
        <v>51</v>
      </c>
      <c r="M32" s="27"/>
      <c r="N32" s="27"/>
      <c r="O32" s="27"/>
      <c r="P32" s="90"/>
      <c r="Q32" s="23" t="s">
        <v>51</v>
      </c>
    </row>
    <row r="33" spans="1:18" ht="22.5" customHeight="1" x14ac:dyDescent="0.4">
      <c r="A33" s="191"/>
      <c r="B33" s="217"/>
      <c r="C33" s="218"/>
      <c r="D33" s="24">
        <v>2600</v>
      </c>
      <c r="E33" s="57"/>
      <c r="F33" s="18">
        <f t="shared" si="2"/>
        <v>0</v>
      </c>
      <c r="G33" s="57"/>
      <c r="H33" s="18">
        <f t="shared" si="3"/>
        <v>0</v>
      </c>
      <c r="I33" s="56" t="s">
        <v>55</v>
      </c>
      <c r="J33" s="47" t="s">
        <v>69</v>
      </c>
      <c r="K33" s="46" t="s">
        <v>51</v>
      </c>
      <c r="L33" s="27" t="s">
        <v>51</v>
      </c>
      <c r="M33" s="27"/>
      <c r="N33" s="27"/>
      <c r="O33" s="27"/>
      <c r="P33" s="90"/>
      <c r="Q33" s="23" t="s">
        <v>51</v>
      </c>
    </row>
    <row r="34" spans="1:18" ht="22.5" customHeight="1" x14ac:dyDescent="0.4">
      <c r="A34" s="191"/>
      <c r="B34" s="217"/>
      <c r="C34" s="218"/>
      <c r="D34" s="24">
        <v>4400</v>
      </c>
      <c r="E34" s="57"/>
      <c r="F34" s="18">
        <f t="shared" si="2"/>
        <v>0</v>
      </c>
      <c r="G34" s="57"/>
      <c r="H34" s="18">
        <f t="shared" si="3"/>
        <v>0</v>
      </c>
      <c r="I34" s="56" t="s">
        <v>55</v>
      </c>
      <c r="J34" s="47" t="s">
        <v>70</v>
      </c>
      <c r="K34" s="46" t="s">
        <v>51</v>
      </c>
      <c r="L34" s="27" t="s">
        <v>51</v>
      </c>
      <c r="M34" s="27"/>
      <c r="N34" s="27"/>
      <c r="O34" s="27"/>
      <c r="P34" s="90"/>
      <c r="Q34" s="23" t="s">
        <v>51</v>
      </c>
    </row>
    <row r="35" spans="1:18" ht="22.5" customHeight="1" x14ac:dyDescent="0.4">
      <c r="A35" s="191"/>
      <c r="B35" s="217"/>
      <c r="C35" s="218"/>
      <c r="D35" s="24">
        <v>3700</v>
      </c>
      <c r="E35" s="57"/>
      <c r="F35" s="18">
        <f t="shared" si="2"/>
        <v>0</v>
      </c>
      <c r="G35" s="57"/>
      <c r="H35" s="18">
        <f t="shared" si="3"/>
        <v>0</v>
      </c>
      <c r="I35" s="58" t="s">
        <v>55</v>
      </c>
      <c r="J35" s="47" t="s">
        <v>71</v>
      </c>
      <c r="K35" s="46" t="s">
        <v>51</v>
      </c>
      <c r="L35" s="27" t="s">
        <v>51</v>
      </c>
      <c r="M35" s="27"/>
      <c r="N35" s="27"/>
      <c r="O35" s="27"/>
      <c r="P35" s="90"/>
      <c r="Q35" s="23" t="s">
        <v>51</v>
      </c>
    </row>
    <row r="36" spans="1:18" ht="22.5" customHeight="1" x14ac:dyDescent="0.4">
      <c r="A36" s="191"/>
      <c r="B36" s="217"/>
      <c r="C36" s="218"/>
      <c r="D36" s="24">
        <v>1900</v>
      </c>
      <c r="E36" s="57"/>
      <c r="F36" s="18">
        <f t="shared" si="2"/>
        <v>0</v>
      </c>
      <c r="G36" s="57"/>
      <c r="H36" s="18">
        <f t="shared" si="3"/>
        <v>0</v>
      </c>
      <c r="I36" s="58" t="s">
        <v>55</v>
      </c>
      <c r="J36" s="47" t="s">
        <v>72</v>
      </c>
      <c r="K36" s="46" t="s">
        <v>51</v>
      </c>
      <c r="L36" s="27" t="s">
        <v>51</v>
      </c>
      <c r="M36" s="27"/>
      <c r="N36" s="27"/>
      <c r="O36" s="59"/>
      <c r="P36" s="90"/>
      <c r="Q36" s="23" t="s">
        <v>51</v>
      </c>
    </row>
    <row r="37" spans="1:18" ht="22.5" customHeight="1" x14ac:dyDescent="0.4">
      <c r="A37" s="191"/>
      <c r="B37" s="217"/>
      <c r="C37" s="218"/>
      <c r="D37" s="29">
        <v>4600</v>
      </c>
      <c r="E37" s="60"/>
      <c r="F37" s="18">
        <f t="shared" si="2"/>
        <v>0</v>
      </c>
      <c r="G37" s="60"/>
      <c r="H37" s="18">
        <f t="shared" si="3"/>
        <v>0</v>
      </c>
      <c r="I37" s="61" t="s">
        <v>55</v>
      </c>
      <c r="J37" s="62" t="s">
        <v>73</v>
      </c>
      <c r="K37" s="30" t="s">
        <v>51</v>
      </c>
      <c r="L37" s="31" t="s">
        <v>51</v>
      </c>
      <c r="M37" s="31"/>
      <c r="N37" s="31"/>
      <c r="O37" s="63"/>
      <c r="P37" s="91"/>
      <c r="Q37" s="23" t="s">
        <v>51</v>
      </c>
    </row>
    <row r="38" spans="1:18" ht="22.5" customHeight="1" x14ac:dyDescent="0.4">
      <c r="A38" s="191"/>
      <c r="B38" s="217"/>
      <c r="C38" s="218"/>
      <c r="D38" s="29">
        <v>5300</v>
      </c>
      <c r="E38" s="60"/>
      <c r="F38" s="18">
        <f t="shared" si="2"/>
        <v>0</v>
      </c>
      <c r="G38" s="60"/>
      <c r="H38" s="18">
        <f t="shared" si="3"/>
        <v>0</v>
      </c>
      <c r="I38" s="61" t="s">
        <v>55</v>
      </c>
      <c r="J38" s="62" t="s">
        <v>74</v>
      </c>
      <c r="K38" s="30" t="s">
        <v>51</v>
      </c>
      <c r="L38" s="31" t="s">
        <v>51</v>
      </c>
      <c r="M38" s="31"/>
      <c r="N38" s="31"/>
      <c r="O38" s="63"/>
      <c r="P38" s="91"/>
      <c r="Q38" s="23" t="s">
        <v>51</v>
      </c>
    </row>
    <row r="39" spans="1:18" ht="22.5" customHeight="1" x14ac:dyDescent="0.4">
      <c r="A39" s="191"/>
      <c r="B39" s="217"/>
      <c r="C39" s="218"/>
      <c r="D39" s="29">
        <v>600</v>
      </c>
      <c r="E39" s="60"/>
      <c r="F39" s="18">
        <f t="shared" si="2"/>
        <v>0</v>
      </c>
      <c r="G39" s="60"/>
      <c r="H39" s="18">
        <f t="shared" si="3"/>
        <v>0</v>
      </c>
      <c r="I39" s="61" t="s">
        <v>55</v>
      </c>
      <c r="J39" s="62" t="s">
        <v>75</v>
      </c>
      <c r="K39" s="30" t="s">
        <v>51</v>
      </c>
      <c r="L39" s="31" t="s">
        <v>51</v>
      </c>
      <c r="M39" s="31" t="s">
        <v>51</v>
      </c>
      <c r="N39" s="31"/>
      <c r="O39" s="63"/>
      <c r="P39" s="91"/>
      <c r="Q39" s="23" t="s">
        <v>51</v>
      </c>
    </row>
    <row r="40" spans="1:18" ht="22.5" customHeight="1" x14ac:dyDescent="0.4">
      <c r="A40" s="214"/>
      <c r="B40" s="219"/>
      <c r="C40" s="220"/>
      <c r="D40" s="29">
        <v>3300</v>
      </c>
      <c r="E40" s="60"/>
      <c r="F40" s="18">
        <f>ROUNDDOWN(D40*E40*72,0)</f>
        <v>0</v>
      </c>
      <c r="G40" s="60"/>
      <c r="H40" s="18">
        <f t="shared" si="3"/>
        <v>0</v>
      </c>
      <c r="I40" s="61" t="s">
        <v>57</v>
      </c>
      <c r="J40" s="62" t="s">
        <v>78</v>
      </c>
      <c r="K40" s="30" t="s">
        <v>51</v>
      </c>
      <c r="L40" s="31" t="s">
        <v>51</v>
      </c>
      <c r="M40" s="31" t="s">
        <v>51</v>
      </c>
      <c r="N40" s="31"/>
      <c r="O40" s="63"/>
      <c r="P40" s="91"/>
      <c r="Q40" s="23" t="s">
        <v>51</v>
      </c>
    </row>
    <row r="41" spans="1:18" ht="22.5" customHeight="1" thickBot="1" x14ac:dyDescent="0.45">
      <c r="A41" s="33" t="s">
        <v>37</v>
      </c>
      <c r="B41" s="197"/>
      <c r="C41" s="198"/>
      <c r="D41" s="49"/>
      <c r="E41" s="64" t="s">
        <v>38</v>
      </c>
      <c r="F41" s="36">
        <f>SUM(F22:F40)</f>
        <v>0</v>
      </c>
      <c r="G41" s="65" t="s">
        <v>39</v>
      </c>
      <c r="H41" s="79">
        <f>SUM(H22:H40)</f>
        <v>0</v>
      </c>
      <c r="I41" s="51"/>
      <c r="J41" s="66"/>
      <c r="K41" s="67"/>
      <c r="L41" s="54"/>
      <c r="M41" s="54"/>
      <c r="N41" s="54"/>
      <c r="O41" s="54"/>
      <c r="P41" s="55"/>
      <c r="Q41" s="55"/>
    </row>
    <row r="42" spans="1:18" ht="22.5" customHeight="1" thickBot="1" x14ac:dyDescent="0.45">
      <c r="F42" s="176" t="s">
        <v>40</v>
      </c>
      <c r="G42" s="177"/>
      <c r="H42" s="173">
        <f>F41+H41</f>
        <v>0</v>
      </c>
      <c r="I42" s="174"/>
      <c r="J42" s="175"/>
      <c r="K42" s="12" t="s">
        <v>41</v>
      </c>
    </row>
    <row r="45" spans="1:18" s="16" customFormat="1" ht="45.75" customHeight="1" x14ac:dyDescent="0.4">
      <c r="A45" s="82" t="s">
        <v>21</v>
      </c>
      <c r="B45" s="210" t="s">
        <v>22</v>
      </c>
      <c r="C45" s="211"/>
      <c r="D45" s="71" t="s">
        <v>23</v>
      </c>
      <c r="E45" s="14" t="s">
        <v>24</v>
      </c>
      <c r="F45" s="43" t="s">
        <v>81</v>
      </c>
      <c r="G45" s="70" t="s">
        <v>25</v>
      </c>
      <c r="H45" s="70" t="s">
        <v>82</v>
      </c>
      <c r="I45" s="212" t="s">
        <v>26</v>
      </c>
      <c r="J45" s="213"/>
      <c r="K45" s="15" t="s">
        <v>28</v>
      </c>
      <c r="L45" s="15" t="s">
        <v>29</v>
      </c>
      <c r="M45" s="15" t="s">
        <v>30</v>
      </c>
      <c r="N45" s="15" t="s">
        <v>31</v>
      </c>
      <c r="O45" s="81" t="s">
        <v>27</v>
      </c>
      <c r="P45" s="87" t="s">
        <v>32</v>
      </c>
      <c r="Q45" s="88" t="s">
        <v>91</v>
      </c>
      <c r="R45" s="12"/>
    </row>
    <row r="46" spans="1:18" ht="20.25" customHeight="1" x14ac:dyDescent="0.4">
      <c r="A46" s="190">
        <v>4</v>
      </c>
      <c r="B46" s="192" t="s">
        <v>88</v>
      </c>
      <c r="C46" s="77" t="s">
        <v>84</v>
      </c>
      <c r="D46" s="17">
        <v>4500</v>
      </c>
      <c r="E46" s="106"/>
      <c r="F46" s="44">
        <f>ROUNDDOWN(D46*E46*72,0)</f>
        <v>0</v>
      </c>
      <c r="G46" s="199"/>
      <c r="H46" s="199">
        <f>G46*72</f>
        <v>0</v>
      </c>
      <c r="I46" s="181" t="s">
        <v>34</v>
      </c>
      <c r="J46" s="194" t="s">
        <v>83</v>
      </c>
      <c r="K46" s="181" t="s">
        <v>35</v>
      </c>
      <c r="L46" s="184" t="s">
        <v>52</v>
      </c>
      <c r="M46" s="184" t="s">
        <v>52</v>
      </c>
      <c r="N46" s="184"/>
      <c r="O46" s="184" t="s">
        <v>52</v>
      </c>
      <c r="P46" s="187"/>
      <c r="Q46" s="178" t="s">
        <v>92</v>
      </c>
    </row>
    <row r="47" spans="1:18" ht="20.25" customHeight="1" x14ac:dyDescent="0.4">
      <c r="A47" s="191"/>
      <c r="B47" s="193"/>
      <c r="C47" s="83" t="s">
        <v>85</v>
      </c>
      <c r="D47" s="17">
        <v>2600</v>
      </c>
      <c r="E47" s="106"/>
      <c r="F47" s="44">
        <f t="shared" ref="F47:F48" si="4">ROUNDDOWN(D47*E47*72,0)</f>
        <v>0</v>
      </c>
      <c r="G47" s="200"/>
      <c r="H47" s="200"/>
      <c r="I47" s="182"/>
      <c r="J47" s="195"/>
      <c r="K47" s="182"/>
      <c r="L47" s="185"/>
      <c r="M47" s="185"/>
      <c r="N47" s="185"/>
      <c r="O47" s="185"/>
      <c r="P47" s="188"/>
      <c r="Q47" s="179"/>
    </row>
    <row r="48" spans="1:18" ht="20.25" customHeight="1" x14ac:dyDescent="0.4">
      <c r="A48" s="191"/>
      <c r="B48" s="193"/>
      <c r="C48" s="78" t="s">
        <v>86</v>
      </c>
      <c r="D48" s="24">
        <v>600</v>
      </c>
      <c r="E48" s="107"/>
      <c r="F48" s="44">
        <f t="shared" si="4"/>
        <v>0</v>
      </c>
      <c r="G48" s="201"/>
      <c r="H48" s="201"/>
      <c r="I48" s="183"/>
      <c r="J48" s="196"/>
      <c r="K48" s="183"/>
      <c r="L48" s="186"/>
      <c r="M48" s="186"/>
      <c r="N48" s="186"/>
      <c r="O48" s="186"/>
      <c r="P48" s="189"/>
      <c r="Q48" s="180"/>
    </row>
    <row r="49" spans="1:17" ht="20.25" customHeight="1" thickBot="1" x14ac:dyDescent="0.45">
      <c r="A49" s="48" t="s">
        <v>37</v>
      </c>
      <c r="B49" s="197"/>
      <c r="C49" s="198"/>
      <c r="D49" s="49"/>
      <c r="E49" s="35" t="s">
        <v>38</v>
      </c>
      <c r="F49" s="50">
        <f>SUM(F46:F48)</f>
        <v>0</v>
      </c>
      <c r="G49" s="37" t="s">
        <v>39</v>
      </c>
      <c r="H49" s="50">
        <f>SUM(H46:H48)</f>
        <v>0</v>
      </c>
      <c r="I49" s="51"/>
      <c r="J49" s="52"/>
      <c r="K49" s="53"/>
      <c r="L49" s="54"/>
      <c r="M49" s="54"/>
      <c r="N49" s="54"/>
      <c r="O49" s="54"/>
      <c r="P49" s="93"/>
      <c r="Q49" s="55"/>
    </row>
    <row r="50" spans="1:17" ht="22.5" customHeight="1" thickBot="1" x14ac:dyDescent="0.45">
      <c r="F50" s="176" t="s">
        <v>40</v>
      </c>
      <c r="G50" s="177"/>
      <c r="H50" s="173">
        <f>F49+H49</f>
        <v>0</v>
      </c>
      <c r="I50" s="174"/>
      <c r="J50" s="175"/>
      <c r="K50" s="12" t="s">
        <v>41</v>
      </c>
    </row>
    <row r="51" spans="1:17" ht="22.5" customHeight="1" thickBot="1" x14ac:dyDescent="0.45"/>
    <row r="52" spans="1:17" ht="22.5" customHeight="1" thickBot="1" x14ac:dyDescent="0.45">
      <c r="F52" s="171" t="s">
        <v>93</v>
      </c>
      <c r="G52" s="172"/>
      <c r="H52" s="173">
        <f>H8+H17+H42+H50</f>
        <v>0</v>
      </c>
      <c r="I52" s="174"/>
      <c r="J52" s="175"/>
    </row>
  </sheetData>
  <mergeCells count="41">
    <mergeCell ref="B49:C49"/>
    <mergeCell ref="F50:G50"/>
    <mergeCell ref="H50:J50"/>
    <mergeCell ref="K46:K48"/>
    <mergeCell ref="L46:L48"/>
    <mergeCell ref="H46:H48"/>
    <mergeCell ref="G46:G48"/>
    <mergeCell ref="A46:A48"/>
    <mergeCell ref="B46:B48"/>
    <mergeCell ref="I46:I48"/>
    <mergeCell ref="J46:J48"/>
    <mergeCell ref="B21:C21"/>
    <mergeCell ref="I21:J21"/>
    <mergeCell ref="B41:C41"/>
    <mergeCell ref="F42:G42"/>
    <mergeCell ref="H42:J42"/>
    <mergeCell ref="B22:C40"/>
    <mergeCell ref="A22:A40"/>
    <mergeCell ref="B45:C45"/>
    <mergeCell ref="I45:J45"/>
    <mergeCell ref="A4:A6"/>
    <mergeCell ref="A11:A15"/>
    <mergeCell ref="B11:C15"/>
    <mergeCell ref="B10:C10"/>
    <mergeCell ref="I10:J10"/>
    <mergeCell ref="B16:C16"/>
    <mergeCell ref="M46:M48"/>
    <mergeCell ref="N46:N48"/>
    <mergeCell ref="O46:O48"/>
    <mergeCell ref="P46:P48"/>
    <mergeCell ref="B3:C3"/>
    <mergeCell ref="I3:J3"/>
    <mergeCell ref="B7:C7"/>
    <mergeCell ref="F8:G8"/>
    <mergeCell ref="H8:J8"/>
    <mergeCell ref="B4:C6"/>
    <mergeCell ref="F52:G52"/>
    <mergeCell ref="H52:J52"/>
    <mergeCell ref="Q46:Q48"/>
    <mergeCell ref="F17:G17"/>
    <mergeCell ref="H17:J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rowBreaks count="2" manualBreakCount="2">
    <brk id="19" max="16383" man="1"/>
    <brk id="4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入札書別紙 </vt:lpstr>
      <vt:lpstr>再入札書別紙</vt:lpstr>
      <vt:lpstr>再入札書別紙!Print_Area</vt:lpstr>
      <vt:lpstr>入札書!Print_Area</vt:lpstr>
      <vt:lpstr>'入札書別紙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菅井　幸子</cp:lastModifiedBy>
  <cp:lastPrinted>2023-08-23T10:44:53Z</cp:lastPrinted>
  <dcterms:created xsi:type="dcterms:W3CDTF">2021-05-24T06:26:18Z</dcterms:created>
  <dcterms:modified xsi:type="dcterms:W3CDTF">2023-08-28T06:51:12Z</dcterms:modified>
</cp:coreProperties>
</file>